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2225" activeTab="0"/>
  </bookViews>
  <sheets>
    <sheet name="Nationalturnen" sheetId="1" r:id="rId1"/>
    <sheet name="Steinheben" sheetId="2" r:id="rId2"/>
  </sheets>
  <definedNames/>
  <calcPr fullCalcOnLoad="1"/>
</workbook>
</file>

<file path=xl/sharedStrings.xml><?xml version="1.0" encoding="utf-8"?>
<sst xmlns="http://schemas.openxmlformats.org/spreadsheetml/2006/main" count="635" uniqueCount="149">
  <si>
    <t xml:space="preserve">RANGLISTE </t>
  </si>
  <si>
    <t>BASELBIETER  JUGEND-NATIONALTURNTAG</t>
  </si>
  <si>
    <t>08. SEPTEMBER 2007 - ROTHENFLUH</t>
  </si>
  <si>
    <t>JUGENDWETTKÄMPFE NATIONALTURNEN KNABEN</t>
  </si>
  <si>
    <t>Kategorie Knaben L1</t>
  </si>
  <si>
    <t>Rothenfluh</t>
  </si>
  <si>
    <t>NAME</t>
  </si>
  <si>
    <t>VEREIN</t>
  </si>
  <si>
    <t>JG</t>
  </si>
  <si>
    <t>STH</t>
  </si>
  <si>
    <t>Hübe</t>
  </si>
  <si>
    <t>Abzug</t>
  </si>
  <si>
    <t>Note</t>
  </si>
  <si>
    <t>STS</t>
  </si>
  <si>
    <t>Weite</t>
  </si>
  <si>
    <t>Boden</t>
  </si>
  <si>
    <t>Höhe</t>
  </si>
  <si>
    <t>HW</t>
  </si>
  <si>
    <t>WS</t>
  </si>
  <si>
    <t>Zeit</t>
  </si>
  <si>
    <t>Lauf</t>
  </si>
  <si>
    <t>Vornote</t>
  </si>
  <si>
    <t>(4 Disz.)</t>
  </si>
  <si>
    <t>ZG</t>
  </si>
  <si>
    <t>RI</t>
  </si>
  <si>
    <t>Total</t>
  </si>
  <si>
    <t>(7 Disz.)</t>
  </si>
  <si>
    <t>*</t>
  </si>
  <si>
    <t>Kategorie Knaben J1</t>
  </si>
  <si>
    <t>(6 Disz.)</t>
  </si>
  <si>
    <t>Kategorie Knaben J2</t>
  </si>
  <si>
    <t>Kategorie Knaben Piccolo</t>
  </si>
  <si>
    <t>JUGENDWETTKÄMPFE NATIONALTURNEN MÄDCHEN</t>
  </si>
  <si>
    <t>Kategorie Mädchen L1</t>
  </si>
  <si>
    <t>Kategorie Mädchen J1</t>
  </si>
  <si>
    <t>Kategorie Mädchen J2</t>
  </si>
  <si>
    <t>Kategorie Mädchen Piccolo</t>
  </si>
  <si>
    <t>1. SCHÜLER-STEINSTOSSMEISTERSCHAFT KNABEN</t>
  </si>
  <si>
    <t>Kategorie Knaben K2</t>
  </si>
  <si>
    <t>Kategorie Knaben K1</t>
  </si>
  <si>
    <t>1. SCHÜLER-STEINSTOSSMEISTERSCHAFT MÄDCHEN</t>
  </si>
  <si>
    <t>Ein herzliches Dankeschön gilt den Sponsoren, den Arbeitgebern unserer Aktivturner</t>
  </si>
  <si>
    <t>Ruepp AG, Hemmikerstrasse 39, Ormalingen</t>
  </si>
  <si>
    <t>Schaub Bau AG, Mühlegasse 111, Ormalingen</t>
  </si>
  <si>
    <t>Schaub Holzbau AG, Eggweg 4, Ormalingen</t>
  </si>
  <si>
    <t>Bussinger &amp; Itin AG, Säge, Rothenfluh</t>
  </si>
  <si>
    <t>E. Erny, Tiefbau, Alte Landstrasse 46, Rothenfluh</t>
  </si>
  <si>
    <t>GGS AG Holzbau, Chapfweg 4, Gelterkinden</t>
  </si>
  <si>
    <t>Mörikofer Lena</t>
  </si>
  <si>
    <t>Stahl Deborah</t>
  </si>
  <si>
    <t>Röhm Mattea</t>
  </si>
  <si>
    <t>Powell Sian</t>
  </si>
  <si>
    <t>Hartmann Noemi</t>
  </si>
  <si>
    <t>Travella Lisa</t>
  </si>
  <si>
    <t>Travella Lucia</t>
  </si>
  <si>
    <t>Gysin Ann</t>
  </si>
  <si>
    <t>Erny Helena</t>
  </si>
  <si>
    <t>Heinzelmann Livia</t>
  </si>
  <si>
    <t>Zimmerli Leila</t>
  </si>
  <si>
    <t>Aeschbach Audrey</t>
  </si>
  <si>
    <t>Mörikofer Anna</t>
  </si>
  <si>
    <t>Stahl Michaela</t>
  </si>
  <si>
    <t>Müller Danja</t>
  </si>
  <si>
    <t>Hirschi Sina</t>
  </si>
  <si>
    <t>Weber Lea</t>
  </si>
  <si>
    <t>Heinzelmann Céline</t>
  </si>
  <si>
    <t>Gisin Patrick</t>
  </si>
  <si>
    <t>Müller Ralph</t>
  </si>
  <si>
    <t>Gysin David</t>
  </si>
  <si>
    <t>01</t>
  </si>
  <si>
    <t>Hugentobler Sascha</t>
  </si>
  <si>
    <t>99</t>
  </si>
  <si>
    <t>Hirschi Sven</t>
  </si>
  <si>
    <t>00</t>
  </si>
  <si>
    <t>Klaus Simon</t>
  </si>
  <si>
    <t>Rothefluh</t>
  </si>
  <si>
    <t>Erny Remo</t>
  </si>
  <si>
    <t>Heinzelmann Dimitri</t>
  </si>
  <si>
    <t>02</t>
  </si>
  <si>
    <t>Zimmerli Sophia</t>
  </si>
  <si>
    <t>Gysin Timo</t>
  </si>
  <si>
    <t>Hartmann Samuel</t>
  </si>
  <si>
    <t>Maisprach</t>
  </si>
  <si>
    <t>Brühwiler Joel</t>
  </si>
  <si>
    <t>98</t>
  </si>
  <si>
    <t>Pfister Silvan</t>
  </si>
  <si>
    <t>Kessler Sara</t>
  </si>
  <si>
    <t>Kessler Romina</t>
  </si>
  <si>
    <t>Meier Samira</t>
  </si>
  <si>
    <t>Zenger Céline</t>
  </si>
  <si>
    <t>Zenger Chantel</t>
  </si>
  <si>
    <t>Weber Michael</t>
  </si>
  <si>
    <t>96</t>
  </si>
  <si>
    <t>Zweifel Lucian</t>
  </si>
  <si>
    <t>Rünenberg</t>
  </si>
  <si>
    <t>Bürgin Patrik</t>
  </si>
  <si>
    <t>Gysin Dimitri</t>
  </si>
  <si>
    <t>Bürgin Philippe</t>
  </si>
  <si>
    <t>Manzetti Rebecca</t>
  </si>
  <si>
    <t>Brogli Rahel</t>
  </si>
  <si>
    <t>Schaub Noëlle</t>
  </si>
  <si>
    <t>Paone Gian-Luca</t>
  </si>
  <si>
    <t>97</t>
  </si>
  <si>
    <t>Gerber Andrj</t>
  </si>
  <si>
    <t>Rieder Tim</t>
  </si>
  <si>
    <t>Fässler Ramona</t>
  </si>
  <si>
    <t>SC Liestal</t>
  </si>
  <si>
    <t>Altermatt Richard</t>
  </si>
  <si>
    <t>Läufelfingen</t>
  </si>
  <si>
    <t>Dällenbach Timo</t>
  </si>
  <si>
    <t>Handschin Rony</t>
  </si>
  <si>
    <t>Imhof Peter</t>
  </si>
  <si>
    <t>Kategorie Knaben K4</t>
  </si>
  <si>
    <t>Kategorie Knaben K3</t>
  </si>
  <si>
    <t>Kategorie Mädchen M4</t>
  </si>
  <si>
    <t>Lorenzoni Marco</t>
  </si>
  <si>
    <t>Wenslingen</t>
  </si>
  <si>
    <t>Wirz Lukas</t>
  </si>
  <si>
    <t>Kunz Cyril</t>
  </si>
  <si>
    <t>Wirz Marco</t>
  </si>
  <si>
    <t>Buser Markus</t>
  </si>
  <si>
    <t>Rattaggi Fabio</t>
  </si>
  <si>
    <t>D'Agosta Luca</t>
  </si>
  <si>
    <t>Heiniger Simon</t>
  </si>
  <si>
    <t>Thommen Marius</t>
  </si>
  <si>
    <t>Bürgin Patrick</t>
  </si>
  <si>
    <t>8.50</t>
  </si>
  <si>
    <t>8.55</t>
  </si>
  <si>
    <t>Bürgin Philipp</t>
  </si>
  <si>
    <t>Cachaco Fabio</t>
  </si>
  <si>
    <t>Opel Emmanuel</t>
  </si>
  <si>
    <t>2.86</t>
  </si>
  <si>
    <t>6.0</t>
  </si>
  <si>
    <t>9.5</t>
  </si>
  <si>
    <t>8.3</t>
  </si>
  <si>
    <t>7.5</t>
  </si>
  <si>
    <t>8.0</t>
  </si>
  <si>
    <t>Güdel Fabian</t>
  </si>
  <si>
    <t>Bohner Manuelle</t>
  </si>
  <si>
    <t>Borer Manuelle</t>
  </si>
  <si>
    <t>Eglin Denise</t>
  </si>
  <si>
    <t>Erne Raphael</t>
  </si>
  <si>
    <t>Zimmerli Sophie</t>
  </si>
  <si>
    <t>Meyer Samira</t>
  </si>
  <si>
    <t>Zenger Chantal</t>
  </si>
  <si>
    <t>Kategorie Mädchen M1</t>
  </si>
  <si>
    <t>Kategorie Mädchen M3</t>
  </si>
  <si>
    <t>Kategorie Mädchen M2</t>
  </si>
  <si>
    <t>1. Schüler-Steinstoss-Meisterschaft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</si>
</sst>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23">
    <font>
      <sz val="10"/>
      <name val="Arial"/>
      <family val="0"/>
    </font>
    <font>
      <sz val="22"/>
      <name val="Arial"/>
      <family val="0"/>
    </font>
    <font>
      <b/>
      <sz val="28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Comic Sans MS"/>
      <family val="4"/>
    </font>
    <font>
      <sz val="10"/>
      <color indexed="12"/>
      <name val="Comic Sans MS"/>
      <family val="4"/>
    </font>
    <font>
      <b/>
      <sz val="17"/>
      <name val="Comic Sans MS"/>
      <family val="4"/>
    </font>
    <font>
      <b/>
      <sz val="24"/>
      <name val="Comic Sans MS"/>
      <family val="4"/>
    </font>
    <font>
      <sz val="18"/>
      <name val="Arial"/>
      <family val="0"/>
    </font>
    <font>
      <sz val="8"/>
      <color indexed="10"/>
      <name val="Arial"/>
      <family val="0"/>
    </font>
    <font>
      <b/>
      <sz val="16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8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8" fillId="2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22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workbookViewId="0" topLeftCell="A1">
      <selection activeCell="A4" sqref="A4:IV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9.7109375" style="0" customWidth="1"/>
    <col min="4" max="4" width="3.421875" style="2" customWidth="1"/>
    <col min="5" max="5" width="1.8515625" style="0" customWidth="1"/>
    <col min="6" max="7" width="5.00390625" style="2" customWidth="1"/>
    <col min="8" max="8" width="5.00390625" style="12" customWidth="1"/>
    <col min="9" max="9" width="1.421875" style="0" customWidth="1"/>
    <col min="10" max="10" width="5.28125" style="2" customWidth="1"/>
    <col min="11" max="11" width="5.28125" style="12" customWidth="1"/>
    <col min="12" max="12" width="0.85546875" style="0" customWidth="1"/>
    <col min="13" max="13" width="6.140625" style="0" customWidth="1"/>
    <col min="14" max="14" width="1.28515625" style="0" customWidth="1"/>
    <col min="15" max="15" width="4.421875" style="2" customWidth="1"/>
    <col min="16" max="16" width="4.8515625" style="2" customWidth="1"/>
    <col min="17" max="17" width="0.85546875" style="2" customWidth="1"/>
    <col min="18" max="19" width="4.8515625" style="2" customWidth="1"/>
    <col min="20" max="20" width="1.28515625" style="0" customWidth="1"/>
    <col min="21" max="22" width="5.28125" style="0" customWidth="1"/>
    <col min="23" max="23" width="1.421875" style="0" customWidth="1"/>
    <col min="24" max="24" width="6.7109375" style="0" customWidth="1"/>
    <col min="25" max="25" width="0.85546875" style="0" customWidth="1"/>
    <col min="26" max="26" width="4.28125" style="2" customWidth="1"/>
    <col min="27" max="27" width="4.57421875" style="2" customWidth="1"/>
    <col min="28" max="28" width="4.7109375" style="2" customWidth="1"/>
    <col min="29" max="29" width="3.7109375" style="2" customWidth="1"/>
    <col min="30" max="30" width="1.8515625" style="0" customWidth="1"/>
    <col min="31" max="31" width="7.140625" style="0" customWidth="1"/>
    <col min="32" max="32" width="0.71875" style="0" customWidth="1"/>
    <col min="33" max="33" width="1.421875" style="0" customWidth="1"/>
  </cols>
  <sheetData>
    <row r="1" spans="2:33" s="1" customFormat="1" ht="49.5" customHeigh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2:33" s="1" customFormat="1" ht="42" customHeight="1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2:33" s="1" customFormat="1" ht="22.5" customHeight="1"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2:33" ht="18"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ht="39" customHeight="1"/>
    <row r="6" ht="15.75">
      <c r="B6" s="31" t="s">
        <v>4</v>
      </c>
    </row>
    <row r="7" spans="2:31" ht="12.75">
      <c r="B7" s="3"/>
      <c r="F7" s="10" t="s">
        <v>10</v>
      </c>
      <c r="G7" s="10" t="s">
        <v>11</v>
      </c>
      <c r="H7" s="11" t="s">
        <v>12</v>
      </c>
      <c r="J7" s="10" t="s">
        <v>14</v>
      </c>
      <c r="K7" s="11" t="s">
        <v>12</v>
      </c>
      <c r="M7" s="10" t="s">
        <v>12</v>
      </c>
      <c r="N7" s="9"/>
      <c r="O7" s="10" t="s">
        <v>16</v>
      </c>
      <c r="P7" s="14" t="s">
        <v>12</v>
      </c>
      <c r="Q7" s="14"/>
      <c r="R7" s="10" t="s">
        <v>14</v>
      </c>
      <c r="S7" s="14" t="s">
        <v>12</v>
      </c>
      <c r="U7" s="10" t="s">
        <v>19</v>
      </c>
      <c r="V7" s="14" t="s">
        <v>12</v>
      </c>
      <c r="X7" s="9" t="s">
        <v>21</v>
      </c>
      <c r="Y7" s="9"/>
      <c r="Z7" s="14" t="s">
        <v>12</v>
      </c>
      <c r="AA7" s="14" t="s">
        <v>12</v>
      </c>
      <c r="AB7" s="14" t="s">
        <v>12</v>
      </c>
      <c r="AC7" s="10" t="s">
        <v>23</v>
      </c>
      <c r="AD7" s="9"/>
      <c r="AE7" s="4" t="s">
        <v>25</v>
      </c>
    </row>
    <row r="8" spans="2:31" s="3" customFormat="1" ht="12.75">
      <c r="B8" s="5" t="s">
        <v>6</v>
      </c>
      <c r="C8" s="5" t="s">
        <v>7</v>
      </c>
      <c r="D8" s="6" t="s">
        <v>8</v>
      </c>
      <c r="E8" s="5"/>
      <c r="F8" s="17" t="s">
        <v>9</v>
      </c>
      <c r="G8" s="17" t="s">
        <v>9</v>
      </c>
      <c r="H8" s="18" t="s">
        <v>9</v>
      </c>
      <c r="I8" s="15"/>
      <c r="J8" s="17" t="s">
        <v>13</v>
      </c>
      <c r="K8" s="18" t="s">
        <v>13</v>
      </c>
      <c r="L8" s="15"/>
      <c r="M8" s="17" t="s">
        <v>15</v>
      </c>
      <c r="N8" s="15"/>
      <c r="O8" s="17" t="s">
        <v>17</v>
      </c>
      <c r="P8" s="18" t="s">
        <v>17</v>
      </c>
      <c r="Q8" s="18"/>
      <c r="R8" s="17" t="s">
        <v>18</v>
      </c>
      <c r="S8" s="18" t="s">
        <v>18</v>
      </c>
      <c r="T8" s="15"/>
      <c r="U8" s="17" t="s">
        <v>20</v>
      </c>
      <c r="V8" s="18" t="s">
        <v>20</v>
      </c>
      <c r="W8" s="15"/>
      <c r="X8" s="15" t="s">
        <v>22</v>
      </c>
      <c r="Y8" s="15"/>
      <c r="Z8" s="20" t="s">
        <v>24</v>
      </c>
      <c r="AA8" s="20" t="s">
        <v>24</v>
      </c>
      <c r="AB8" s="20" t="s">
        <v>24</v>
      </c>
      <c r="AC8" s="4"/>
      <c r="AE8" s="16" t="s">
        <v>26</v>
      </c>
    </row>
    <row r="9" spans="2:29" s="3" customFormat="1" ht="12.75">
      <c r="B9" s="5"/>
      <c r="C9" s="5"/>
      <c r="D9" s="6"/>
      <c r="E9" s="5"/>
      <c r="F9" s="4"/>
      <c r="G9" s="4"/>
      <c r="H9" s="13"/>
      <c r="J9" s="4"/>
      <c r="K9" s="13"/>
      <c r="O9" s="4"/>
      <c r="P9" s="4"/>
      <c r="Q9" s="4"/>
      <c r="R9" s="4"/>
      <c r="S9" s="4"/>
      <c r="Z9" s="4"/>
      <c r="AA9" s="4"/>
      <c r="AB9" s="4"/>
      <c r="AC9" s="4"/>
    </row>
    <row r="10" spans="1:33" ht="12.75">
      <c r="A10" s="32">
        <v>1</v>
      </c>
      <c r="B10" s="22" t="s">
        <v>95</v>
      </c>
      <c r="C10" s="22" t="s">
        <v>94</v>
      </c>
      <c r="D10" s="23">
        <v>93</v>
      </c>
      <c r="F10" s="67">
        <v>25</v>
      </c>
      <c r="G10" s="71"/>
      <c r="H10" s="70">
        <v>10</v>
      </c>
      <c r="I10" s="72"/>
      <c r="J10" s="71">
        <v>9.3</v>
      </c>
      <c r="K10" s="70">
        <v>10</v>
      </c>
      <c r="L10" s="72"/>
      <c r="M10" s="71"/>
      <c r="N10" s="72"/>
      <c r="O10" s="71"/>
      <c r="P10" s="70"/>
      <c r="Q10" s="72"/>
      <c r="R10" s="71">
        <v>4.71</v>
      </c>
      <c r="S10" s="70">
        <v>10</v>
      </c>
      <c r="T10" s="72"/>
      <c r="U10" s="71">
        <v>11.7</v>
      </c>
      <c r="V10" s="70">
        <v>8.6</v>
      </c>
      <c r="W10" s="72"/>
      <c r="X10" s="71">
        <f aca="true" t="shared" si="0" ref="X10:X15">SUM(H10+K10+P10+S10+V10+M10)</f>
        <v>38.6</v>
      </c>
      <c r="Y10" s="72"/>
      <c r="Z10" s="73">
        <v>9.7</v>
      </c>
      <c r="AA10" s="73">
        <v>9.9</v>
      </c>
      <c r="AB10" s="73">
        <v>9.6</v>
      </c>
      <c r="AC10" s="71"/>
      <c r="AD10" s="74"/>
      <c r="AE10" s="75">
        <f aca="true" t="shared" si="1" ref="AE10:AE15">SUM(X10+Z10+AA10+AB10)</f>
        <v>67.8</v>
      </c>
      <c r="AG10" t="s">
        <v>27</v>
      </c>
    </row>
    <row r="11" spans="1:33" ht="12.75">
      <c r="A11" s="32">
        <v>2</v>
      </c>
      <c r="B11" s="22" t="s">
        <v>107</v>
      </c>
      <c r="C11" s="22" t="s">
        <v>108</v>
      </c>
      <c r="D11" s="23">
        <v>93</v>
      </c>
      <c r="F11" s="67">
        <v>25</v>
      </c>
      <c r="G11" s="71"/>
      <c r="H11" s="70">
        <v>10</v>
      </c>
      <c r="I11" s="72"/>
      <c r="J11" s="71">
        <v>7.34</v>
      </c>
      <c r="K11" s="70">
        <v>9.7</v>
      </c>
      <c r="L11" s="72"/>
      <c r="M11" s="71">
        <v>9.3</v>
      </c>
      <c r="N11" s="72"/>
      <c r="O11" s="71"/>
      <c r="P11" s="70"/>
      <c r="Q11" s="72"/>
      <c r="R11" s="71"/>
      <c r="S11" s="70"/>
      <c r="T11" s="72"/>
      <c r="U11" s="71">
        <v>11.6</v>
      </c>
      <c r="V11" s="70">
        <v>8.7</v>
      </c>
      <c r="W11" s="72"/>
      <c r="X11" s="71">
        <f t="shared" si="0"/>
        <v>37.7</v>
      </c>
      <c r="Y11" s="72"/>
      <c r="Z11" s="73">
        <v>9.9</v>
      </c>
      <c r="AA11" s="73">
        <v>8.2</v>
      </c>
      <c r="AB11" s="73">
        <v>10</v>
      </c>
      <c r="AC11" s="71"/>
      <c r="AD11" s="74"/>
      <c r="AE11" s="75">
        <f t="shared" si="1"/>
        <v>65.8</v>
      </c>
      <c r="AG11" t="s">
        <v>27</v>
      </c>
    </row>
    <row r="12" spans="1:33" ht="12.75">
      <c r="A12" s="32">
        <v>3</v>
      </c>
      <c r="B12" s="22" t="s">
        <v>93</v>
      </c>
      <c r="C12" s="22" t="s">
        <v>94</v>
      </c>
      <c r="D12" s="23">
        <v>93</v>
      </c>
      <c r="E12" s="7"/>
      <c r="F12" s="67">
        <v>25</v>
      </c>
      <c r="G12" s="71"/>
      <c r="H12" s="70">
        <v>10</v>
      </c>
      <c r="I12" s="72"/>
      <c r="J12" s="71">
        <v>7.82</v>
      </c>
      <c r="K12" s="70">
        <v>10</v>
      </c>
      <c r="L12" s="72"/>
      <c r="M12" s="71"/>
      <c r="N12" s="72"/>
      <c r="O12" s="71"/>
      <c r="P12" s="70"/>
      <c r="Q12" s="72"/>
      <c r="R12" s="71">
        <v>4.8</v>
      </c>
      <c r="S12" s="70">
        <v>10</v>
      </c>
      <c r="T12" s="72"/>
      <c r="U12" s="71">
        <v>11.2</v>
      </c>
      <c r="V12" s="70">
        <v>9.2</v>
      </c>
      <c r="W12" s="72"/>
      <c r="X12" s="71">
        <f t="shared" si="0"/>
        <v>39.2</v>
      </c>
      <c r="Y12" s="72"/>
      <c r="Z12" s="73">
        <v>8.3</v>
      </c>
      <c r="AA12" s="73">
        <v>9.7</v>
      </c>
      <c r="AB12" s="73">
        <v>8.2</v>
      </c>
      <c r="AC12" s="71"/>
      <c r="AD12" s="74"/>
      <c r="AE12" s="75">
        <f t="shared" si="1"/>
        <v>65.4</v>
      </c>
      <c r="AG12" t="s">
        <v>27</v>
      </c>
    </row>
    <row r="13" spans="1:33" ht="12.75">
      <c r="A13" s="32">
        <v>4</v>
      </c>
      <c r="B13" s="22" t="s">
        <v>96</v>
      </c>
      <c r="C13" s="22" t="s">
        <v>94</v>
      </c>
      <c r="D13" s="23">
        <v>93</v>
      </c>
      <c r="F13" s="67">
        <v>25</v>
      </c>
      <c r="G13" s="71">
        <v>0.2</v>
      </c>
      <c r="H13" s="70">
        <v>9.8</v>
      </c>
      <c r="I13" s="72"/>
      <c r="J13" s="71">
        <v>6.72</v>
      </c>
      <c r="K13" s="70">
        <v>8.4</v>
      </c>
      <c r="L13" s="72"/>
      <c r="M13" s="71"/>
      <c r="N13" s="72"/>
      <c r="O13" s="71">
        <v>1.2</v>
      </c>
      <c r="P13" s="70">
        <v>9.7</v>
      </c>
      <c r="Q13" s="72"/>
      <c r="R13" s="71"/>
      <c r="S13" s="70"/>
      <c r="T13" s="72"/>
      <c r="U13" s="71">
        <v>12.3</v>
      </c>
      <c r="V13" s="70">
        <v>8</v>
      </c>
      <c r="W13" s="72"/>
      <c r="X13" s="71">
        <f t="shared" si="0"/>
        <v>35.900000000000006</v>
      </c>
      <c r="Y13" s="72"/>
      <c r="Z13" s="73">
        <v>8.1</v>
      </c>
      <c r="AA13" s="73">
        <v>9.7</v>
      </c>
      <c r="AB13" s="73">
        <v>9.6</v>
      </c>
      <c r="AC13" s="71"/>
      <c r="AD13" s="74"/>
      <c r="AE13" s="75">
        <f t="shared" si="1"/>
        <v>63.300000000000004</v>
      </c>
      <c r="AG13" t="s">
        <v>27</v>
      </c>
    </row>
    <row r="14" spans="1:31" ht="12.75">
      <c r="A14" s="32">
        <v>5</v>
      </c>
      <c r="B14" s="22" t="s">
        <v>110</v>
      </c>
      <c r="C14" s="22" t="s">
        <v>108</v>
      </c>
      <c r="D14" s="23">
        <v>92</v>
      </c>
      <c r="E14" s="7"/>
      <c r="F14" s="67"/>
      <c r="G14" s="71"/>
      <c r="H14" s="70"/>
      <c r="I14" s="72"/>
      <c r="J14" s="71">
        <v>5.61</v>
      </c>
      <c r="K14" s="70">
        <v>6.2</v>
      </c>
      <c r="L14" s="72"/>
      <c r="M14" s="71"/>
      <c r="N14" s="72"/>
      <c r="O14" s="71">
        <v>1.15</v>
      </c>
      <c r="P14" s="70">
        <v>9.4</v>
      </c>
      <c r="Q14" s="72"/>
      <c r="R14" s="71">
        <v>3.41</v>
      </c>
      <c r="S14" s="70">
        <v>7.6</v>
      </c>
      <c r="T14" s="72"/>
      <c r="U14" s="71">
        <v>13.4</v>
      </c>
      <c r="V14" s="70">
        <v>7</v>
      </c>
      <c r="W14" s="72"/>
      <c r="X14" s="71">
        <f t="shared" si="0"/>
        <v>30.200000000000003</v>
      </c>
      <c r="Y14" s="72"/>
      <c r="Z14" s="73">
        <v>9.2</v>
      </c>
      <c r="AA14" s="73">
        <v>8.3</v>
      </c>
      <c r="AB14" s="73">
        <v>8.3</v>
      </c>
      <c r="AC14" s="71"/>
      <c r="AD14" s="74"/>
      <c r="AE14" s="75">
        <f t="shared" si="1"/>
        <v>56</v>
      </c>
    </row>
    <row r="15" spans="1:31" ht="12.75">
      <c r="A15" s="32">
        <v>6</v>
      </c>
      <c r="B15" s="22" t="s">
        <v>139</v>
      </c>
      <c r="C15" s="22" t="s">
        <v>94</v>
      </c>
      <c r="D15" s="23">
        <v>93</v>
      </c>
      <c r="F15" s="67">
        <v>12</v>
      </c>
      <c r="G15" s="71">
        <v>0.2</v>
      </c>
      <c r="H15" s="70">
        <v>5.3</v>
      </c>
      <c r="I15" s="72"/>
      <c r="J15" s="71">
        <v>4.86</v>
      </c>
      <c r="K15" s="70">
        <v>4.8</v>
      </c>
      <c r="L15" s="72"/>
      <c r="M15" s="71"/>
      <c r="N15" s="72"/>
      <c r="O15" s="71">
        <v>1.1</v>
      </c>
      <c r="P15" s="70">
        <v>9.1</v>
      </c>
      <c r="Q15" s="72"/>
      <c r="R15" s="71"/>
      <c r="S15" s="70"/>
      <c r="T15" s="72"/>
      <c r="U15" s="71">
        <v>13.4</v>
      </c>
      <c r="V15" s="70">
        <v>7</v>
      </c>
      <c r="W15" s="72"/>
      <c r="X15" s="71">
        <f t="shared" si="0"/>
        <v>26.2</v>
      </c>
      <c r="Y15" s="72"/>
      <c r="Z15" s="73">
        <v>8.1</v>
      </c>
      <c r="AA15" s="73">
        <v>8.1</v>
      </c>
      <c r="AB15" s="73">
        <v>8.2</v>
      </c>
      <c r="AC15" s="71"/>
      <c r="AD15" s="74"/>
      <c r="AE15" s="75">
        <f t="shared" si="1"/>
        <v>50.599999999999994</v>
      </c>
    </row>
    <row r="16" ht="60" customHeight="1">
      <c r="Z16" s="27"/>
    </row>
    <row r="17" spans="2:26" ht="15.75">
      <c r="B17" s="31" t="s">
        <v>30</v>
      </c>
      <c r="Z17" s="27"/>
    </row>
    <row r="18" spans="2:31" ht="12.75">
      <c r="B18" s="3"/>
      <c r="F18" s="10" t="s">
        <v>10</v>
      </c>
      <c r="G18" s="10" t="s">
        <v>11</v>
      </c>
      <c r="H18" s="11" t="s">
        <v>12</v>
      </c>
      <c r="J18" s="10" t="s">
        <v>14</v>
      </c>
      <c r="K18" s="11" t="s">
        <v>12</v>
      </c>
      <c r="M18" s="10" t="s">
        <v>12</v>
      </c>
      <c r="N18" s="9"/>
      <c r="O18" s="10" t="s">
        <v>16</v>
      </c>
      <c r="P18" s="14" t="s">
        <v>12</v>
      </c>
      <c r="Q18" s="14"/>
      <c r="R18" s="19"/>
      <c r="S18" s="24"/>
      <c r="U18" s="10" t="s">
        <v>19</v>
      </c>
      <c r="V18" s="14" t="s">
        <v>12</v>
      </c>
      <c r="X18" s="9" t="s">
        <v>21</v>
      </c>
      <c r="Y18" s="9"/>
      <c r="Z18" s="28"/>
      <c r="AA18" s="14" t="s">
        <v>12</v>
      </c>
      <c r="AB18" s="14" t="s">
        <v>12</v>
      </c>
      <c r="AC18" s="10" t="s">
        <v>23</v>
      </c>
      <c r="AD18" s="9"/>
      <c r="AE18" s="4" t="s">
        <v>25</v>
      </c>
    </row>
    <row r="19" spans="2:31" s="3" customFormat="1" ht="12.75">
      <c r="B19" s="5" t="s">
        <v>6</v>
      </c>
      <c r="C19" s="5" t="s">
        <v>7</v>
      </c>
      <c r="D19" s="6" t="s">
        <v>8</v>
      </c>
      <c r="E19" s="5"/>
      <c r="F19" s="17" t="s">
        <v>9</v>
      </c>
      <c r="G19" s="17" t="s">
        <v>9</v>
      </c>
      <c r="H19" s="18" t="s">
        <v>9</v>
      </c>
      <c r="I19" s="15"/>
      <c r="J19" s="17" t="s">
        <v>13</v>
      </c>
      <c r="K19" s="18" t="s">
        <v>13</v>
      </c>
      <c r="L19" s="15"/>
      <c r="M19" s="17" t="s">
        <v>15</v>
      </c>
      <c r="N19" s="15"/>
      <c r="O19" s="17" t="s">
        <v>17</v>
      </c>
      <c r="P19" s="18" t="s">
        <v>17</v>
      </c>
      <c r="Q19" s="18"/>
      <c r="R19" s="25"/>
      <c r="S19" s="26"/>
      <c r="T19" s="15"/>
      <c r="U19" s="17" t="s">
        <v>20</v>
      </c>
      <c r="V19" s="18" t="s">
        <v>20</v>
      </c>
      <c r="W19" s="15"/>
      <c r="X19" s="15" t="s">
        <v>22</v>
      </c>
      <c r="Y19" s="15"/>
      <c r="Z19" s="29"/>
      <c r="AA19" s="20" t="s">
        <v>24</v>
      </c>
      <c r="AB19" s="20" t="s">
        <v>24</v>
      </c>
      <c r="AC19" s="4"/>
      <c r="AE19" s="16" t="s">
        <v>29</v>
      </c>
    </row>
    <row r="20" spans="2:29" s="3" customFormat="1" ht="12.75">
      <c r="B20" s="5"/>
      <c r="C20" s="5"/>
      <c r="D20" s="6"/>
      <c r="E20" s="5"/>
      <c r="F20" s="4"/>
      <c r="G20" s="4"/>
      <c r="H20" s="13"/>
      <c r="J20" s="4"/>
      <c r="K20" s="13"/>
      <c r="O20" s="4"/>
      <c r="P20" s="4"/>
      <c r="Q20" s="4"/>
      <c r="R20" s="6"/>
      <c r="S20" s="6"/>
      <c r="Z20" s="30"/>
      <c r="AA20" s="4"/>
      <c r="AB20" s="4"/>
      <c r="AC20" s="4"/>
    </row>
    <row r="21" spans="1:33" ht="12.75">
      <c r="A21" s="32">
        <v>1</v>
      </c>
      <c r="B21" s="22" t="s">
        <v>109</v>
      </c>
      <c r="C21" s="22" t="s">
        <v>108</v>
      </c>
      <c r="D21" s="23">
        <v>94</v>
      </c>
      <c r="E21" s="7"/>
      <c r="F21" s="67">
        <v>25</v>
      </c>
      <c r="G21" s="71"/>
      <c r="H21" s="70">
        <v>10</v>
      </c>
      <c r="I21" s="72"/>
      <c r="J21" s="71">
        <v>5.63</v>
      </c>
      <c r="K21" s="70">
        <v>8.3</v>
      </c>
      <c r="L21" s="72"/>
      <c r="M21" s="71">
        <v>9.3</v>
      </c>
      <c r="N21" s="72"/>
      <c r="O21" s="71">
        <v>1.1</v>
      </c>
      <c r="P21" s="70">
        <v>9.4</v>
      </c>
      <c r="Q21" s="72"/>
      <c r="R21" s="74"/>
      <c r="S21" s="76"/>
      <c r="T21" s="72"/>
      <c r="U21" s="71"/>
      <c r="V21" s="73"/>
      <c r="W21" s="72"/>
      <c r="X21" s="71">
        <f>SUM(H21+K21+P21+V21+M21)</f>
        <v>37</v>
      </c>
      <c r="Y21" s="72"/>
      <c r="Z21" s="76"/>
      <c r="AA21" s="73">
        <v>10</v>
      </c>
      <c r="AB21" s="73">
        <v>9.6</v>
      </c>
      <c r="AC21" s="71"/>
      <c r="AD21" s="74"/>
      <c r="AE21" s="75">
        <f>SUM(X21+AA21+AB21)</f>
        <v>56.6</v>
      </c>
      <c r="AG21" t="s">
        <v>27</v>
      </c>
    </row>
    <row r="22" spans="1:33" ht="12.75">
      <c r="A22" s="32">
        <v>2</v>
      </c>
      <c r="B22" s="22" t="s">
        <v>97</v>
      </c>
      <c r="C22" s="22" t="s">
        <v>94</v>
      </c>
      <c r="D22" s="23">
        <v>95</v>
      </c>
      <c r="F22" s="67">
        <v>25</v>
      </c>
      <c r="G22" s="71"/>
      <c r="H22" s="70">
        <v>10</v>
      </c>
      <c r="I22" s="72"/>
      <c r="J22" s="71">
        <v>7.13</v>
      </c>
      <c r="K22" s="70">
        <v>10</v>
      </c>
      <c r="L22" s="72"/>
      <c r="M22" s="71"/>
      <c r="N22" s="72"/>
      <c r="O22" s="71">
        <v>1.05</v>
      </c>
      <c r="P22" s="70">
        <v>9.1</v>
      </c>
      <c r="Q22" s="72"/>
      <c r="R22" s="74"/>
      <c r="S22" s="76"/>
      <c r="T22" s="72"/>
      <c r="U22" s="71">
        <v>13.8</v>
      </c>
      <c r="V22" s="70">
        <v>7.7</v>
      </c>
      <c r="W22" s="72"/>
      <c r="X22" s="71">
        <f>SUM(H22+K22+P22+V22+M22)</f>
        <v>36.800000000000004</v>
      </c>
      <c r="Y22" s="72"/>
      <c r="Z22" s="76"/>
      <c r="AA22" s="73">
        <v>8.2</v>
      </c>
      <c r="AB22" s="73">
        <v>9.7</v>
      </c>
      <c r="AC22" s="71"/>
      <c r="AD22" s="74"/>
      <c r="AE22" s="75">
        <f>SUM(X22+AA22+AB22)</f>
        <v>54.7</v>
      </c>
      <c r="AG22" t="s">
        <v>27</v>
      </c>
    </row>
    <row r="23" spans="1:33" ht="12.75">
      <c r="A23" s="32">
        <v>3</v>
      </c>
      <c r="B23" s="22" t="s">
        <v>129</v>
      </c>
      <c r="C23" s="22" t="s">
        <v>94</v>
      </c>
      <c r="D23" s="23">
        <v>94</v>
      </c>
      <c r="F23" s="67">
        <v>25</v>
      </c>
      <c r="G23" s="71"/>
      <c r="H23" s="70">
        <v>10</v>
      </c>
      <c r="I23" s="72"/>
      <c r="J23" s="71">
        <v>5.35</v>
      </c>
      <c r="K23" s="70">
        <v>7.7</v>
      </c>
      <c r="L23" s="72"/>
      <c r="M23" s="71"/>
      <c r="N23" s="72"/>
      <c r="O23" s="71">
        <v>1.2</v>
      </c>
      <c r="P23" s="70">
        <v>10</v>
      </c>
      <c r="Q23" s="72"/>
      <c r="R23" s="74"/>
      <c r="S23" s="76"/>
      <c r="T23" s="72"/>
      <c r="U23" s="71">
        <v>12.5</v>
      </c>
      <c r="V23" s="70">
        <v>9</v>
      </c>
      <c r="W23" s="72"/>
      <c r="X23" s="71">
        <f>SUM(H23+K23+P23+V23+M23)</f>
        <v>36.7</v>
      </c>
      <c r="Y23" s="72"/>
      <c r="Z23" s="76"/>
      <c r="AA23" s="73">
        <v>8.3</v>
      </c>
      <c r="AB23" s="73">
        <v>8.2</v>
      </c>
      <c r="AC23" s="71"/>
      <c r="AD23" s="74"/>
      <c r="AE23" s="75">
        <f>SUM(X23+AA23+AB23)</f>
        <v>53.2</v>
      </c>
      <c r="AG23" t="s">
        <v>27</v>
      </c>
    </row>
    <row r="24" spans="1:31" ht="12.75">
      <c r="A24" s="32">
        <v>4</v>
      </c>
      <c r="B24" s="22" t="s">
        <v>111</v>
      </c>
      <c r="C24" s="22" t="s">
        <v>108</v>
      </c>
      <c r="D24" s="23">
        <v>94</v>
      </c>
      <c r="E24" s="7"/>
      <c r="F24" s="67">
        <v>25</v>
      </c>
      <c r="G24" s="71"/>
      <c r="H24" s="70">
        <v>10</v>
      </c>
      <c r="I24" s="72"/>
      <c r="J24" s="71">
        <v>5.65</v>
      </c>
      <c r="K24" s="70">
        <v>8.3</v>
      </c>
      <c r="L24" s="72"/>
      <c r="M24" s="71"/>
      <c r="N24" s="72"/>
      <c r="O24" s="71">
        <v>1.05</v>
      </c>
      <c r="P24" s="70">
        <v>9.1</v>
      </c>
      <c r="Q24" s="72"/>
      <c r="R24" s="74"/>
      <c r="S24" s="76"/>
      <c r="T24" s="72"/>
      <c r="U24" s="71">
        <v>14.4</v>
      </c>
      <c r="V24" s="70">
        <v>7.1</v>
      </c>
      <c r="W24" s="72"/>
      <c r="X24" s="71">
        <f>SUM(H24+K24+P24+V24+M24)</f>
        <v>34.5</v>
      </c>
      <c r="Y24" s="72"/>
      <c r="Z24" s="76"/>
      <c r="AA24" s="73">
        <v>9.8</v>
      </c>
      <c r="AB24" s="73">
        <v>8.3</v>
      </c>
      <c r="AC24" s="71"/>
      <c r="AD24" s="74"/>
      <c r="AE24" s="75">
        <f>SUM(X24+AA24+AB24)</f>
        <v>52.599999999999994</v>
      </c>
    </row>
    <row r="25" spans="18:26" ht="12.75">
      <c r="R25" s="8"/>
      <c r="S25" s="8"/>
      <c r="Z25" s="27"/>
    </row>
    <row r="26" spans="18:26" ht="12.75">
      <c r="R26" s="8"/>
      <c r="S26" s="8"/>
      <c r="Z26" s="27"/>
    </row>
    <row r="27" spans="18:26" ht="12.75">
      <c r="R27" s="8"/>
      <c r="S27" s="8"/>
      <c r="Z27" s="27"/>
    </row>
    <row r="28" spans="18:26" ht="12.75">
      <c r="R28" s="8"/>
      <c r="S28" s="8"/>
      <c r="Z28" s="27"/>
    </row>
    <row r="29" spans="18:26" ht="12.75">
      <c r="R29" s="8"/>
      <c r="S29" s="8"/>
      <c r="Z29" s="27"/>
    </row>
    <row r="30" spans="18:26" ht="12.75">
      <c r="R30" s="8"/>
      <c r="S30" s="8"/>
      <c r="Z30" s="27"/>
    </row>
    <row r="31" spans="18:26" ht="12.75">
      <c r="R31" s="8"/>
      <c r="S31" s="8"/>
      <c r="Z31" s="27"/>
    </row>
    <row r="32" spans="18:26" ht="12.75">
      <c r="R32" s="8"/>
      <c r="S32" s="8"/>
      <c r="Z32" s="27"/>
    </row>
    <row r="33" spans="18:26" ht="12.75">
      <c r="R33" s="8"/>
      <c r="S33" s="8"/>
      <c r="Z33" s="27"/>
    </row>
    <row r="34" spans="18:26" ht="12.75">
      <c r="R34" s="8"/>
      <c r="S34" s="8"/>
      <c r="Z34" s="27"/>
    </row>
    <row r="35" spans="18:26" ht="12.75">
      <c r="R35" s="8"/>
      <c r="S35" s="8"/>
      <c r="Z35" s="27"/>
    </row>
    <row r="36" ht="39" customHeight="1"/>
    <row r="37" spans="2:26" ht="15.75">
      <c r="B37" s="31" t="s">
        <v>28</v>
      </c>
      <c r="Z37" s="27"/>
    </row>
    <row r="38" spans="2:31" ht="12.75">
      <c r="B38" s="3"/>
      <c r="F38" s="10" t="s">
        <v>10</v>
      </c>
      <c r="G38" s="10" t="s">
        <v>11</v>
      </c>
      <c r="H38" s="11" t="s">
        <v>12</v>
      </c>
      <c r="J38" s="10" t="s">
        <v>14</v>
      </c>
      <c r="K38" s="11" t="s">
        <v>12</v>
      </c>
      <c r="M38" s="10" t="s">
        <v>12</v>
      </c>
      <c r="N38" s="9"/>
      <c r="O38" s="10" t="s">
        <v>16</v>
      </c>
      <c r="P38" s="14" t="s">
        <v>12</v>
      </c>
      <c r="Q38" s="14"/>
      <c r="R38" s="19"/>
      <c r="S38" s="24"/>
      <c r="U38" s="10" t="s">
        <v>19</v>
      </c>
      <c r="V38" s="14" t="s">
        <v>12</v>
      </c>
      <c r="X38" s="9" t="s">
        <v>21</v>
      </c>
      <c r="Y38" s="9"/>
      <c r="Z38" s="28"/>
      <c r="AA38" s="14" t="s">
        <v>12</v>
      </c>
      <c r="AB38" s="14" t="s">
        <v>12</v>
      </c>
      <c r="AC38" s="10" t="s">
        <v>23</v>
      </c>
      <c r="AD38" s="9"/>
      <c r="AE38" s="4" t="s">
        <v>25</v>
      </c>
    </row>
    <row r="39" spans="2:31" s="3" customFormat="1" ht="12.75">
      <c r="B39" s="5" t="s">
        <v>6</v>
      </c>
      <c r="C39" s="5" t="s">
        <v>7</v>
      </c>
      <c r="D39" s="6" t="s">
        <v>8</v>
      </c>
      <c r="E39" s="5"/>
      <c r="F39" s="17" t="s">
        <v>9</v>
      </c>
      <c r="G39" s="17" t="s">
        <v>9</v>
      </c>
      <c r="H39" s="18" t="s">
        <v>9</v>
      </c>
      <c r="I39" s="15"/>
      <c r="J39" s="17" t="s">
        <v>13</v>
      </c>
      <c r="K39" s="18" t="s">
        <v>13</v>
      </c>
      <c r="L39" s="15"/>
      <c r="M39" s="17" t="s">
        <v>15</v>
      </c>
      <c r="N39" s="15"/>
      <c r="O39" s="17" t="s">
        <v>17</v>
      </c>
      <c r="P39" s="18" t="s">
        <v>17</v>
      </c>
      <c r="Q39" s="18"/>
      <c r="R39" s="25"/>
      <c r="S39" s="26"/>
      <c r="T39" s="15"/>
      <c r="U39" s="17" t="s">
        <v>20</v>
      </c>
      <c r="V39" s="18" t="s">
        <v>20</v>
      </c>
      <c r="W39" s="15"/>
      <c r="X39" s="15" t="s">
        <v>22</v>
      </c>
      <c r="Y39" s="15"/>
      <c r="Z39" s="29"/>
      <c r="AA39" s="20" t="s">
        <v>24</v>
      </c>
      <c r="AB39" s="20" t="s">
        <v>24</v>
      </c>
      <c r="AC39" s="4"/>
      <c r="AE39" s="16" t="s">
        <v>29</v>
      </c>
    </row>
    <row r="40" spans="2:29" s="3" customFormat="1" ht="12.75">
      <c r="B40" s="5"/>
      <c r="C40" s="5"/>
      <c r="D40" s="6"/>
      <c r="E40" s="5"/>
      <c r="F40" s="4"/>
      <c r="G40" s="4"/>
      <c r="H40" s="13"/>
      <c r="J40" s="4"/>
      <c r="K40" s="13"/>
      <c r="O40" s="4"/>
      <c r="P40" s="4"/>
      <c r="Q40" s="4"/>
      <c r="R40" s="6"/>
      <c r="S40" s="6"/>
      <c r="Z40" s="30"/>
      <c r="AA40" s="4"/>
      <c r="AB40" s="4"/>
      <c r="AC40" s="4"/>
    </row>
    <row r="41" spans="1:33" ht="12.75">
      <c r="A41" s="32">
        <v>1</v>
      </c>
      <c r="B41" s="22" t="s">
        <v>137</v>
      </c>
      <c r="C41" s="22" t="s">
        <v>108</v>
      </c>
      <c r="D41" s="53" t="s">
        <v>92</v>
      </c>
      <c r="F41" s="67">
        <v>25</v>
      </c>
      <c r="G41" s="71"/>
      <c r="H41" s="70">
        <v>10</v>
      </c>
      <c r="I41" s="72"/>
      <c r="J41" s="71">
        <v>6.05</v>
      </c>
      <c r="K41" s="70">
        <v>10</v>
      </c>
      <c r="L41" s="72"/>
      <c r="M41" s="71"/>
      <c r="N41" s="72"/>
      <c r="O41" s="77">
        <v>110</v>
      </c>
      <c r="P41" s="70">
        <v>10</v>
      </c>
      <c r="Q41" s="72"/>
      <c r="R41" s="74"/>
      <c r="S41" s="76"/>
      <c r="T41" s="72"/>
      <c r="U41" s="71"/>
      <c r="V41" s="73"/>
      <c r="W41" s="72"/>
      <c r="X41" s="71">
        <f aca="true" t="shared" si="2" ref="X41:X46">SUM(H41+K41+P41+V41+M41)</f>
        <v>30</v>
      </c>
      <c r="Y41" s="72"/>
      <c r="Z41" s="76"/>
      <c r="AA41" s="73">
        <v>9.9</v>
      </c>
      <c r="AB41" s="73">
        <v>9.9</v>
      </c>
      <c r="AC41" s="71"/>
      <c r="AD41" s="74"/>
      <c r="AE41" s="75">
        <f aca="true" t="shared" si="3" ref="AE41:AE46">SUM(X41+AA41+AB41)</f>
        <v>49.8</v>
      </c>
      <c r="AG41" t="s">
        <v>27</v>
      </c>
    </row>
    <row r="42" spans="1:33" ht="12.75">
      <c r="A42" s="32">
        <v>2</v>
      </c>
      <c r="B42" s="22" t="s">
        <v>80</v>
      </c>
      <c r="C42" s="22" t="s">
        <v>75</v>
      </c>
      <c r="D42" s="53">
        <v>96</v>
      </c>
      <c r="E42" s="7"/>
      <c r="F42" s="67">
        <v>25</v>
      </c>
      <c r="G42" s="71">
        <v>0.1</v>
      </c>
      <c r="H42" s="70">
        <v>9.9</v>
      </c>
      <c r="I42" s="72"/>
      <c r="J42" s="71"/>
      <c r="K42" s="70"/>
      <c r="L42" s="72"/>
      <c r="M42" s="71"/>
      <c r="N42" s="72"/>
      <c r="O42" s="77">
        <v>110</v>
      </c>
      <c r="P42" s="70">
        <v>10</v>
      </c>
      <c r="Q42" s="72"/>
      <c r="R42" s="74"/>
      <c r="S42" s="76"/>
      <c r="T42" s="72"/>
      <c r="U42" s="71">
        <v>9.85</v>
      </c>
      <c r="V42" s="73" t="s">
        <v>133</v>
      </c>
      <c r="W42" s="72"/>
      <c r="X42" s="71">
        <f t="shared" si="2"/>
        <v>29.4</v>
      </c>
      <c r="Y42" s="72"/>
      <c r="Z42" s="76"/>
      <c r="AA42" s="73">
        <v>8.1</v>
      </c>
      <c r="AB42" s="73">
        <v>9.7</v>
      </c>
      <c r="AC42" s="71"/>
      <c r="AD42" s="74"/>
      <c r="AE42" s="75">
        <f t="shared" si="3"/>
        <v>47.2</v>
      </c>
      <c r="AG42" t="s">
        <v>27</v>
      </c>
    </row>
    <row r="43" spans="1:33" ht="12.75">
      <c r="A43" s="32">
        <v>3</v>
      </c>
      <c r="B43" s="22" t="s">
        <v>91</v>
      </c>
      <c r="C43" s="22" t="s">
        <v>75</v>
      </c>
      <c r="D43" s="53" t="s">
        <v>92</v>
      </c>
      <c r="F43" s="67">
        <v>25</v>
      </c>
      <c r="G43" s="71">
        <v>0.2</v>
      </c>
      <c r="H43" s="70">
        <v>9.8</v>
      </c>
      <c r="I43" s="72"/>
      <c r="J43" s="71"/>
      <c r="K43" s="70"/>
      <c r="L43" s="72"/>
      <c r="M43" s="71"/>
      <c r="N43" s="72"/>
      <c r="O43" s="77">
        <v>90</v>
      </c>
      <c r="P43" s="70">
        <v>8.8</v>
      </c>
      <c r="Q43" s="72"/>
      <c r="R43" s="74"/>
      <c r="S43" s="76"/>
      <c r="T43" s="72"/>
      <c r="U43" s="71">
        <v>11</v>
      </c>
      <c r="V43" s="73" t="s">
        <v>134</v>
      </c>
      <c r="W43" s="72"/>
      <c r="X43" s="71">
        <f t="shared" si="2"/>
        <v>26.900000000000002</v>
      </c>
      <c r="Y43" s="72"/>
      <c r="Z43" s="76"/>
      <c r="AA43" s="73">
        <v>9.8</v>
      </c>
      <c r="AB43" s="73">
        <v>8.1</v>
      </c>
      <c r="AC43" s="71"/>
      <c r="AD43" s="74"/>
      <c r="AE43" s="75">
        <f t="shared" si="3"/>
        <v>44.800000000000004</v>
      </c>
      <c r="AG43" t="s">
        <v>27</v>
      </c>
    </row>
    <row r="44" spans="1:33" ht="12.75">
      <c r="A44" s="32">
        <v>4</v>
      </c>
      <c r="B44" s="22" t="s">
        <v>81</v>
      </c>
      <c r="C44" s="22" t="s">
        <v>75</v>
      </c>
      <c r="D44" s="53">
        <v>96</v>
      </c>
      <c r="F44" s="67">
        <v>25</v>
      </c>
      <c r="G44" s="71">
        <v>0.1</v>
      </c>
      <c r="H44" s="70">
        <v>9.9</v>
      </c>
      <c r="I44" s="72"/>
      <c r="J44" s="71"/>
      <c r="K44" s="70"/>
      <c r="L44" s="72"/>
      <c r="M44" s="71"/>
      <c r="N44" s="72"/>
      <c r="O44" s="77">
        <v>90</v>
      </c>
      <c r="P44" s="70">
        <v>8.8</v>
      </c>
      <c r="Q44" s="72"/>
      <c r="R44" s="74"/>
      <c r="S44" s="76"/>
      <c r="T44" s="72"/>
      <c r="U44" s="71">
        <v>11.8</v>
      </c>
      <c r="V44" s="73" t="s">
        <v>135</v>
      </c>
      <c r="W44" s="72"/>
      <c r="X44" s="71">
        <f t="shared" si="2"/>
        <v>26.200000000000003</v>
      </c>
      <c r="Y44" s="72"/>
      <c r="Z44" s="76"/>
      <c r="AA44" s="73">
        <v>8.2</v>
      </c>
      <c r="AB44" s="73">
        <v>9.6</v>
      </c>
      <c r="AC44" s="71"/>
      <c r="AD44" s="74"/>
      <c r="AE44" s="75">
        <f t="shared" si="3"/>
        <v>44.00000000000001</v>
      </c>
      <c r="AG44" t="s">
        <v>27</v>
      </c>
    </row>
    <row r="45" spans="1:31" ht="12.75">
      <c r="A45" s="32">
        <v>5</v>
      </c>
      <c r="B45" s="22" t="s">
        <v>76</v>
      </c>
      <c r="C45" s="22" t="s">
        <v>75</v>
      </c>
      <c r="D45" s="53">
        <v>96</v>
      </c>
      <c r="E45" s="7"/>
      <c r="F45" s="67">
        <v>25</v>
      </c>
      <c r="G45" s="71"/>
      <c r="H45" s="70">
        <v>10</v>
      </c>
      <c r="I45" s="72"/>
      <c r="J45" s="71">
        <v>5.25</v>
      </c>
      <c r="K45" s="70">
        <v>8.5</v>
      </c>
      <c r="L45" s="72"/>
      <c r="M45" s="71"/>
      <c r="N45" s="72"/>
      <c r="O45" s="71"/>
      <c r="P45" s="70"/>
      <c r="Q45" s="72"/>
      <c r="R45" s="74"/>
      <c r="S45" s="76"/>
      <c r="T45" s="72"/>
      <c r="U45" s="71">
        <v>13.4</v>
      </c>
      <c r="V45" s="73" t="s">
        <v>132</v>
      </c>
      <c r="W45" s="72"/>
      <c r="X45" s="71">
        <f t="shared" si="2"/>
        <v>24.5</v>
      </c>
      <c r="Y45" s="72"/>
      <c r="Z45" s="76"/>
      <c r="AA45" s="73">
        <v>8.4</v>
      </c>
      <c r="AB45" s="73">
        <v>8.2</v>
      </c>
      <c r="AC45" s="71"/>
      <c r="AD45" s="74"/>
      <c r="AE45" s="75">
        <f t="shared" si="3"/>
        <v>41.099999999999994</v>
      </c>
    </row>
    <row r="46" spans="1:31" ht="12.75">
      <c r="A46" s="32">
        <v>6</v>
      </c>
      <c r="B46" s="22" t="s">
        <v>101</v>
      </c>
      <c r="C46" s="22" t="s">
        <v>75</v>
      </c>
      <c r="D46" s="53" t="s">
        <v>102</v>
      </c>
      <c r="F46" s="67">
        <v>14</v>
      </c>
      <c r="G46" s="71"/>
      <c r="H46" s="70">
        <v>6.7</v>
      </c>
      <c r="I46" s="72"/>
      <c r="J46" s="71"/>
      <c r="K46" s="70"/>
      <c r="L46" s="72"/>
      <c r="M46" s="71"/>
      <c r="N46" s="72"/>
      <c r="O46" s="77">
        <v>80</v>
      </c>
      <c r="P46" s="70">
        <v>8.2</v>
      </c>
      <c r="Q46" s="72"/>
      <c r="R46" s="74"/>
      <c r="S46" s="76"/>
      <c r="T46" s="72"/>
      <c r="U46" s="71">
        <v>11.4</v>
      </c>
      <c r="V46" s="73" t="s">
        <v>136</v>
      </c>
      <c r="W46" s="72"/>
      <c r="X46" s="71">
        <f t="shared" si="2"/>
        <v>22.9</v>
      </c>
      <c r="Y46" s="72"/>
      <c r="Z46" s="76"/>
      <c r="AA46" s="73">
        <v>9.7</v>
      </c>
      <c r="AB46" s="73">
        <v>8.2</v>
      </c>
      <c r="AC46" s="71"/>
      <c r="AD46" s="74"/>
      <c r="AE46" s="75">
        <f t="shared" si="3"/>
        <v>40.8</v>
      </c>
    </row>
    <row r="47" spans="6:31" ht="60" customHeight="1">
      <c r="F47" s="10"/>
      <c r="G47" s="10"/>
      <c r="H47" s="14"/>
      <c r="I47" s="9"/>
      <c r="J47" s="10"/>
      <c r="K47" s="14"/>
      <c r="L47" s="9"/>
      <c r="M47" s="9"/>
      <c r="N47" s="9"/>
      <c r="O47" s="10"/>
      <c r="P47" s="10"/>
      <c r="Q47" s="10"/>
      <c r="R47" s="10"/>
      <c r="S47" s="10"/>
      <c r="T47" s="9"/>
      <c r="U47" s="9"/>
      <c r="V47" s="9"/>
      <c r="W47" s="9"/>
      <c r="X47" s="9"/>
      <c r="Y47" s="9"/>
      <c r="Z47" s="10"/>
      <c r="AA47" s="10"/>
      <c r="AB47" s="10"/>
      <c r="AC47" s="10"/>
      <c r="AD47" s="9"/>
      <c r="AE47" s="9"/>
    </row>
    <row r="48" spans="2:26" ht="15.75">
      <c r="B48" s="31" t="s">
        <v>31</v>
      </c>
      <c r="Z48" s="27"/>
    </row>
    <row r="49" spans="2:31" ht="12.75">
      <c r="B49" s="3"/>
      <c r="F49" s="10" t="s">
        <v>10</v>
      </c>
      <c r="G49" s="10" t="s">
        <v>11</v>
      </c>
      <c r="H49" s="11" t="s">
        <v>12</v>
      </c>
      <c r="J49" s="10" t="s">
        <v>14</v>
      </c>
      <c r="K49" s="11" t="s">
        <v>12</v>
      </c>
      <c r="M49" s="10" t="s">
        <v>12</v>
      </c>
      <c r="N49" s="9"/>
      <c r="O49" s="10" t="s">
        <v>16</v>
      </c>
      <c r="P49" s="14" t="s">
        <v>12</v>
      </c>
      <c r="Q49" s="14"/>
      <c r="R49" s="19"/>
      <c r="S49" s="24"/>
      <c r="U49" s="10" t="s">
        <v>19</v>
      </c>
      <c r="V49" s="14" t="s">
        <v>12</v>
      </c>
      <c r="X49" s="9" t="s">
        <v>21</v>
      </c>
      <c r="Y49" s="9"/>
      <c r="Z49" s="28"/>
      <c r="AA49" s="14" t="s">
        <v>12</v>
      </c>
      <c r="AB49" s="14" t="s">
        <v>12</v>
      </c>
      <c r="AC49" s="10" t="s">
        <v>23</v>
      </c>
      <c r="AD49" s="9"/>
      <c r="AE49" s="4" t="s">
        <v>25</v>
      </c>
    </row>
    <row r="50" spans="2:31" s="3" customFormat="1" ht="12.75">
      <c r="B50" s="5" t="s">
        <v>6</v>
      </c>
      <c r="C50" s="5" t="s">
        <v>7</v>
      </c>
      <c r="D50" s="6" t="s">
        <v>8</v>
      </c>
      <c r="E50" s="5"/>
      <c r="F50" s="17" t="s">
        <v>9</v>
      </c>
      <c r="G50" s="17" t="s">
        <v>9</v>
      </c>
      <c r="H50" s="18" t="s">
        <v>9</v>
      </c>
      <c r="I50" s="15"/>
      <c r="J50" s="17" t="s">
        <v>13</v>
      </c>
      <c r="K50" s="18" t="s">
        <v>13</v>
      </c>
      <c r="L50" s="15"/>
      <c r="M50" s="17" t="s">
        <v>15</v>
      </c>
      <c r="N50" s="15"/>
      <c r="O50" s="17" t="s">
        <v>17</v>
      </c>
      <c r="P50" s="18" t="s">
        <v>17</v>
      </c>
      <c r="Q50" s="18"/>
      <c r="R50" s="25"/>
      <c r="S50" s="26"/>
      <c r="T50" s="15"/>
      <c r="U50" s="17" t="s">
        <v>20</v>
      </c>
      <c r="V50" s="18" t="s">
        <v>20</v>
      </c>
      <c r="W50" s="15"/>
      <c r="X50" s="15" t="s">
        <v>22</v>
      </c>
      <c r="Y50" s="15"/>
      <c r="Z50" s="29"/>
      <c r="AA50" s="20" t="s">
        <v>24</v>
      </c>
      <c r="AB50" s="20" t="s">
        <v>24</v>
      </c>
      <c r="AC50" s="4"/>
      <c r="AE50" s="16" t="s">
        <v>29</v>
      </c>
    </row>
    <row r="51" spans="2:29" s="3" customFormat="1" ht="12.75">
      <c r="B51" s="5"/>
      <c r="C51" s="5"/>
      <c r="D51" s="6"/>
      <c r="E51" s="5"/>
      <c r="F51" s="4"/>
      <c r="G51" s="4"/>
      <c r="H51" s="13"/>
      <c r="J51" s="4"/>
      <c r="K51" s="13"/>
      <c r="O51" s="4"/>
      <c r="P51" s="4"/>
      <c r="Q51" s="4"/>
      <c r="R51" s="6"/>
      <c r="S51" s="6"/>
      <c r="Z51" s="30"/>
      <c r="AA51" s="4"/>
      <c r="AB51" s="4"/>
      <c r="AC51" s="4"/>
    </row>
    <row r="52" spans="1:33" ht="12.75">
      <c r="A52" s="32">
        <v>1</v>
      </c>
      <c r="B52" s="22" t="s">
        <v>83</v>
      </c>
      <c r="C52" s="22" t="s">
        <v>82</v>
      </c>
      <c r="D52" s="53" t="s">
        <v>84</v>
      </c>
      <c r="F52" s="67">
        <v>25</v>
      </c>
      <c r="G52" s="55"/>
      <c r="H52" s="56">
        <v>10</v>
      </c>
      <c r="I52" s="59"/>
      <c r="J52" s="55"/>
      <c r="K52" s="56"/>
      <c r="L52" s="59"/>
      <c r="M52" s="60"/>
      <c r="N52" s="59"/>
      <c r="O52" s="67">
        <v>85</v>
      </c>
      <c r="P52" s="56">
        <v>9.7</v>
      </c>
      <c r="Q52" s="62"/>
      <c r="R52" s="63"/>
      <c r="S52" s="64"/>
      <c r="T52" s="59"/>
      <c r="U52" s="60">
        <v>12</v>
      </c>
      <c r="V52" s="82">
        <v>8</v>
      </c>
      <c r="W52" s="59"/>
      <c r="X52" s="60">
        <f aca="true" t="shared" si="4" ref="X52:X62">SUM(H52+K52+P52+V52+M52)</f>
        <v>27.7</v>
      </c>
      <c r="Y52" s="59"/>
      <c r="Z52" s="64"/>
      <c r="AA52" s="61">
        <v>9.8</v>
      </c>
      <c r="AB52" s="61">
        <v>9.7</v>
      </c>
      <c r="AC52" s="55"/>
      <c r="AD52" s="65"/>
      <c r="AE52" s="66">
        <f aca="true" t="shared" si="5" ref="AE52:AE62">SUM(X52+AA52+AB52)</f>
        <v>47.2</v>
      </c>
      <c r="AG52" t="s">
        <v>27</v>
      </c>
    </row>
    <row r="53" spans="1:33" ht="12.75">
      <c r="A53" s="32">
        <v>2</v>
      </c>
      <c r="B53" s="22" t="s">
        <v>103</v>
      </c>
      <c r="C53" s="22" t="s">
        <v>5</v>
      </c>
      <c r="D53" s="53" t="s">
        <v>73</v>
      </c>
      <c r="F53" s="67">
        <v>25</v>
      </c>
      <c r="G53" s="55"/>
      <c r="H53" s="56">
        <v>10</v>
      </c>
      <c r="I53" s="59"/>
      <c r="J53" s="55"/>
      <c r="K53" s="56"/>
      <c r="L53" s="59"/>
      <c r="M53" s="60"/>
      <c r="N53" s="59"/>
      <c r="O53" s="67">
        <v>80</v>
      </c>
      <c r="P53" s="56">
        <v>9.4</v>
      </c>
      <c r="Q53" s="62"/>
      <c r="R53" s="63"/>
      <c r="S53" s="64"/>
      <c r="T53" s="59"/>
      <c r="U53" s="60">
        <v>11.6</v>
      </c>
      <c r="V53" s="82">
        <v>8.4</v>
      </c>
      <c r="W53" s="59"/>
      <c r="X53" s="60">
        <f t="shared" si="4"/>
        <v>27.799999999999997</v>
      </c>
      <c r="Y53" s="59"/>
      <c r="Z53" s="64"/>
      <c r="AA53" s="61">
        <v>9.9</v>
      </c>
      <c r="AB53" s="61">
        <v>8.2</v>
      </c>
      <c r="AC53" s="55"/>
      <c r="AD53" s="65"/>
      <c r="AE53" s="66">
        <f t="shared" si="5"/>
        <v>45.89999999999999</v>
      </c>
      <c r="AG53" t="s">
        <v>27</v>
      </c>
    </row>
    <row r="54" spans="1:33" ht="12.75">
      <c r="A54" s="32">
        <v>3</v>
      </c>
      <c r="B54" s="22" t="s">
        <v>72</v>
      </c>
      <c r="C54" s="22" t="s">
        <v>5</v>
      </c>
      <c r="D54" s="53" t="s">
        <v>71</v>
      </c>
      <c r="F54" s="67"/>
      <c r="G54" s="55"/>
      <c r="H54" s="56"/>
      <c r="I54" s="59"/>
      <c r="J54" s="55">
        <v>4.72</v>
      </c>
      <c r="K54" s="56">
        <v>9.4</v>
      </c>
      <c r="L54" s="59"/>
      <c r="M54" s="60"/>
      <c r="N54" s="59"/>
      <c r="O54" s="67">
        <v>80</v>
      </c>
      <c r="P54" s="56">
        <v>9.4</v>
      </c>
      <c r="Q54" s="62"/>
      <c r="R54" s="63"/>
      <c r="S54" s="64"/>
      <c r="T54" s="59"/>
      <c r="U54" s="60">
        <v>11.3</v>
      </c>
      <c r="V54" s="82">
        <v>8.7</v>
      </c>
      <c r="W54" s="59"/>
      <c r="X54" s="60">
        <f t="shared" si="4"/>
        <v>27.5</v>
      </c>
      <c r="Y54" s="59"/>
      <c r="Z54" s="64"/>
      <c r="AA54" s="61">
        <v>8.2</v>
      </c>
      <c r="AB54" s="61">
        <v>9.7</v>
      </c>
      <c r="AC54" s="55"/>
      <c r="AD54" s="65"/>
      <c r="AE54" s="66">
        <f t="shared" si="5"/>
        <v>45.400000000000006</v>
      </c>
      <c r="AG54" t="s">
        <v>27</v>
      </c>
    </row>
    <row r="55" spans="1:33" ht="12.75">
      <c r="A55" s="32">
        <v>4</v>
      </c>
      <c r="B55" s="22" t="s">
        <v>85</v>
      </c>
      <c r="C55" s="22" t="s">
        <v>82</v>
      </c>
      <c r="D55" s="53" t="s">
        <v>71</v>
      </c>
      <c r="F55" s="67">
        <v>25</v>
      </c>
      <c r="G55" s="55">
        <v>0.1</v>
      </c>
      <c r="H55" s="56">
        <v>9.9</v>
      </c>
      <c r="I55" s="59"/>
      <c r="J55" s="55"/>
      <c r="K55" s="56"/>
      <c r="L55" s="59"/>
      <c r="M55" s="60"/>
      <c r="N55" s="59"/>
      <c r="O55" s="67">
        <v>85</v>
      </c>
      <c r="P55" s="56">
        <v>9.7</v>
      </c>
      <c r="Q55" s="62"/>
      <c r="R55" s="63"/>
      <c r="S55" s="64"/>
      <c r="T55" s="59"/>
      <c r="U55" s="60">
        <v>11.6</v>
      </c>
      <c r="V55" s="82">
        <v>8.3</v>
      </c>
      <c r="W55" s="59"/>
      <c r="X55" s="60">
        <f t="shared" si="4"/>
        <v>27.900000000000002</v>
      </c>
      <c r="Y55" s="59"/>
      <c r="Z55" s="64"/>
      <c r="AA55" s="61">
        <v>8</v>
      </c>
      <c r="AB55" s="61">
        <v>8.1</v>
      </c>
      <c r="AC55" s="55"/>
      <c r="AD55" s="65"/>
      <c r="AE55" s="66">
        <f t="shared" si="5"/>
        <v>44.00000000000001</v>
      </c>
      <c r="AG55" t="s">
        <v>27</v>
      </c>
    </row>
    <row r="56" spans="1:33" ht="12.75">
      <c r="A56" s="32">
        <v>5</v>
      </c>
      <c r="B56" s="22" t="s">
        <v>70</v>
      </c>
      <c r="C56" s="22" t="s">
        <v>5</v>
      </c>
      <c r="D56" s="53" t="s">
        <v>71</v>
      </c>
      <c r="F56" s="67">
        <v>17</v>
      </c>
      <c r="G56" s="55"/>
      <c r="H56" s="56">
        <v>7.6</v>
      </c>
      <c r="I56" s="59"/>
      <c r="J56" s="55"/>
      <c r="K56" s="56"/>
      <c r="L56" s="59"/>
      <c r="M56" s="60"/>
      <c r="N56" s="59"/>
      <c r="O56" s="67">
        <v>75</v>
      </c>
      <c r="P56" s="56">
        <v>9.1</v>
      </c>
      <c r="Q56" s="62"/>
      <c r="R56" s="63"/>
      <c r="S56" s="64"/>
      <c r="T56" s="59"/>
      <c r="U56" s="60">
        <v>11.7</v>
      </c>
      <c r="V56" s="82">
        <v>8.3</v>
      </c>
      <c r="W56" s="59"/>
      <c r="X56" s="60">
        <f t="shared" si="4"/>
        <v>25</v>
      </c>
      <c r="Y56" s="59"/>
      <c r="Z56" s="64"/>
      <c r="AA56" s="61">
        <v>8.2</v>
      </c>
      <c r="AB56" s="61">
        <v>9.8</v>
      </c>
      <c r="AC56" s="55"/>
      <c r="AD56" s="65"/>
      <c r="AE56" s="66">
        <f t="shared" si="5"/>
        <v>43</v>
      </c>
      <c r="AG56" t="s">
        <v>27</v>
      </c>
    </row>
    <row r="57" spans="1:33" ht="12.75">
      <c r="A57" s="32">
        <v>6</v>
      </c>
      <c r="B57" s="22" t="s">
        <v>74</v>
      </c>
      <c r="C57" s="22" t="s">
        <v>5</v>
      </c>
      <c r="D57" s="53" t="s">
        <v>71</v>
      </c>
      <c r="F57" s="67"/>
      <c r="G57" s="55"/>
      <c r="H57" s="56"/>
      <c r="I57" s="59"/>
      <c r="J57" s="55">
        <v>3.74</v>
      </c>
      <c r="K57" s="56">
        <v>7.5</v>
      </c>
      <c r="L57" s="59"/>
      <c r="M57" s="60"/>
      <c r="N57" s="59"/>
      <c r="O57" s="67">
        <v>70</v>
      </c>
      <c r="P57" s="56">
        <v>8.8</v>
      </c>
      <c r="Q57" s="62"/>
      <c r="R57" s="63"/>
      <c r="S57" s="64"/>
      <c r="T57" s="59"/>
      <c r="U57" s="60">
        <v>12.7</v>
      </c>
      <c r="V57" s="82">
        <v>7.2</v>
      </c>
      <c r="W57" s="59"/>
      <c r="X57" s="60">
        <f t="shared" si="4"/>
        <v>23.5</v>
      </c>
      <c r="Y57" s="59"/>
      <c r="Z57" s="64"/>
      <c r="AA57" s="61">
        <v>9.6</v>
      </c>
      <c r="AB57" s="61">
        <v>9.7</v>
      </c>
      <c r="AC57" s="55"/>
      <c r="AD57" s="65"/>
      <c r="AE57" s="66">
        <f t="shared" si="5"/>
        <v>42.8</v>
      </c>
      <c r="AG57" t="s">
        <v>27</v>
      </c>
    </row>
    <row r="58" spans="1:33" ht="12.75">
      <c r="A58" s="32">
        <v>7</v>
      </c>
      <c r="B58" s="22" t="s">
        <v>104</v>
      </c>
      <c r="C58" s="22" t="s">
        <v>5</v>
      </c>
      <c r="D58" s="53">
        <v>98</v>
      </c>
      <c r="E58" s="7"/>
      <c r="F58" s="67"/>
      <c r="G58" s="55"/>
      <c r="H58" s="56"/>
      <c r="I58" s="59"/>
      <c r="J58" s="55">
        <v>3.48</v>
      </c>
      <c r="K58" s="56">
        <v>7</v>
      </c>
      <c r="L58" s="59"/>
      <c r="M58" s="60"/>
      <c r="N58" s="59"/>
      <c r="O58" s="67">
        <v>80</v>
      </c>
      <c r="P58" s="56">
        <v>9.4</v>
      </c>
      <c r="Q58" s="62"/>
      <c r="R58" s="63"/>
      <c r="S58" s="64"/>
      <c r="T58" s="59"/>
      <c r="U58" s="60">
        <v>12</v>
      </c>
      <c r="V58" s="82">
        <v>7.9</v>
      </c>
      <c r="W58" s="59"/>
      <c r="X58" s="60">
        <f t="shared" si="4"/>
        <v>24.299999999999997</v>
      </c>
      <c r="Y58" s="59"/>
      <c r="Z58" s="64"/>
      <c r="AA58" s="61">
        <v>9.7</v>
      </c>
      <c r="AB58" s="61">
        <v>8.1</v>
      </c>
      <c r="AC58" s="55"/>
      <c r="AD58" s="65"/>
      <c r="AE58" s="66">
        <f t="shared" si="5"/>
        <v>42.1</v>
      </c>
      <c r="AG58" t="s">
        <v>27</v>
      </c>
    </row>
    <row r="59" spans="1:31" ht="12.75">
      <c r="A59" s="32">
        <v>8</v>
      </c>
      <c r="B59" s="22" t="s">
        <v>67</v>
      </c>
      <c r="C59" s="22" t="s">
        <v>5</v>
      </c>
      <c r="D59" s="53">
        <v>98</v>
      </c>
      <c r="F59" s="67">
        <v>15</v>
      </c>
      <c r="G59" s="55">
        <v>0.1</v>
      </c>
      <c r="H59" s="56">
        <v>6.9</v>
      </c>
      <c r="I59" s="59"/>
      <c r="J59" s="55"/>
      <c r="K59" s="56"/>
      <c r="L59" s="59"/>
      <c r="M59" s="60"/>
      <c r="N59" s="59"/>
      <c r="O59" s="67">
        <v>75</v>
      </c>
      <c r="P59" s="56">
        <v>9.1</v>
      </c>
      <c r="Q59" s="62"/>
      <c r="R59" s="63"/>
      <c r="S59" s="64"/>
      <c r="T59" s="59"/>
      <c r="U59" s="60">
        <v>14.3</v>
      </c>
      <c r="V59" s="82">
        <v>5.6</v>
      </c>
      <c r="W59" s="59"/>
      <c r="X59" s="60">
        <f t="shared" si="4"/>
        <v>21.6</v>
      </c>
      <c r="Y59" s="59"/>
      <c r="Z59" s="64"/>
      <c r="AA59" s="61">
        <v>9.7</v>
      </c>
      <c r="AB59" s="61">
        <v>9.7</v>
      </c>
      <c r="AC59" s="55"/>
      <c r="AD59" s="65"/>
      <c r="AE59" s="66">
        <f t="shared" si="5"/>
        <v>41</v>
      </c>
    </row>
    <row r="60" spans="1:31" ht="12.75">
      <c r="A60" s="32">
        <v>9</v>
      </c>
      <c r="B60" s="22" t="s">
        <v>66</v>
      </c>
      <c r="C60" s="22" t="s">
        <v>5</v>
      </c>
      <c r="D60" s="53">
        <v>98</v>
      </c>
      <c r="E60" s="7"/>
      <c r="F60" s="67"/>
      <c r="G60" s="55"/>
      <c r="H60" s="56"/>
      <c r="I60" s="59"/>
      <c r="J60" s="55">
        <v>2.42</v>
      </c>
      <c r="K60" s="56">
        <v>4.8</v>
      </c>
      <c r="L60" s="59"/>
      <c r="M60" s="60"/>
      <c r="N60" s="59"/>
      <c r="O60" s="67">
        <v>60</v>
      </c>
      <c r="P60" s="56">
        <v>8.2</v>
      </c>
      <c r="Q60" s="62"/>
      <c r="R60" s="63"/>
      <c r="S60" s="64"/>
      <c r="T60" s="59"/>
      <c r="U60" s="60">
        <v>13.2</v>
      </c>
      <c r="V60" s="82">
        <v>6.7</v>
      </c>
      <c r="W60" s="59"/>
      <c r="X60" s="60">
        <f t="shared" si="4"/>
        <v>19.7</v>
      </c>
      <c r="Y60" s="59"/>
      <c r="Z60" s="64"/>
      <c r="AA60" s="61">
        <v>9.7</v>
      </c>
      <c r="AB60" s="61">
        <v>8.3</v>
      </c>
      <c r="AC60" s="55"/>
      <c r="AD60" s="65"/>
      <c r="AE60" s="66">
        <f t="shared" si="5"/>
        <v>37.7</v>
      </c>
    </row>
    <row r="61" spans="1:31" ht="12.75">
      <c r="A61" s="32">
        <v>10</v>
      </c>
      <c r="B61" s="22" t="s">
        <v>68</v>
      </c>
      <c r="C61" s="22" t="s">
        <v>5</v>
      </c>
      <c r="D61" s="53" t="s">
        <v>69</v>
      </c>
      <c r="F61" s="67"/>
      <c r="G61" s="55"/>
      <c r="H61" s="56"/>
      <c r="I61" s="59"/>
      <c r="J61" s="55">
        <v>2.18</v>
      </c>
      <c r="K61" s="56">
        <v>4.8</v>
      </c>
      <c r="L61" s="59"/>
      <c r="M61" s="60"/>
      <c r="N61" s="59"/>
      <c r="O61" s="67">
        <v>65</v>
      </c>
      <c r="P61" s="56">
        <v>8.5</v>
      </c>
      <c r="Q61" s="62"/>
      <c r="R61" s="63"/>
      <c r="S61" s="64"/>
      <c r="T61" s="59"/>
      <c r="U61" s="60">
        <v>13.2</v>
      </c>
      <c r="V61" s="82">
        <v>6.7</v>
      </c>
      <c r="W61" s="59"/>
      <c r="X61" s="60">
        <f t="shared" si="4"/>
        <v>20</v>
      </c>
      <c r="Y61" s="59"/>
      <c r="Z61" s="64"/>
      <c r="AA61" s="61">
        <v>8.2</v>
      </c>
      <c r="AB61" s="61">
        <v>8.1</v>
      </c>
      <c r="AC61" s="55"/>
      <c r="AD61" s="65"/>
      <c r="AE61" s="66">
        <f t="shared" si="5"/>
        <v>36.3</v>
      </c>
    </row>
    <row r="62" spans="1:31" ht="12.75">
      <c r="A62" s="32">
        <v>11</v>
      </c>
      <c r="B62" s="22" t="s">
        <v>77</v>
      </c>
      <c r="C62" s="22" t="s">
        <v>5</v>
      </c>
      <c r="D62" s="53" t="s">
        <v>78</v>
      </c>
      <c r="F62" s="67"/>
      <c r="G62" s="55"/>
      <c r="H62" s="56"/>
      <c r="I62" s="59"/>
      <c r="J62" s="55">
        <v>2.48</v>
      </c>
      <c r="K62" s="56">
        <v>5</v>
      </c>
      <c r="L62" s="59"/>
      <c r="M62" s="60"/>
      <c r="N62" s="59"/>
      <c r="O62" s="67">
        <v>55</v>
      </c>
      <c r="P62" s="56">
        <v>7.9</v>
      </c>
      <c r="Q62" s="62"/>
      <c r="R62" s="63"/>
      <c r="S62" s="64"/>
      <c r="T62" s="59"/>
      <c r="U62" s="60">
        <v>14.7</v>
      </c>
      <c r="V62" s="82">
        <v>5.3</v>
      </c>
      <c r="W62" s="59"/>
      <c r="X62" s="60">
        <f t="shared" si="4"/>
        <v>18.2</v>
      </c>
      <c r="Y62" s="59"/>
      <c r="Z62" s="64"/>
      <c r="AA62" s="61">
        <v>8.1</v>
      </c>
      <c r="AB62" s="61">
        <v>8.2</v>
      </c>
      <c r="AC62" s="55"/>
      <c r="AD62" s="65"/>
      <c r="AE62" s="66">
        <f t="shared" si="5"/>
        <v>34.5</v>
      </c>
    </row>
    <row r="73" ht="39" customHeight="1"/>
    <row r="74" spans="2:33" ht="18">
      <c r="B74" s="106" t="s">
        <v>32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</row>
    <row r="75" ht="39" customHeight="1">
      <c r="F75" s="78"/>
    </row>
    <row r="76" spans="2:29" ht="15.75">
      <c r="B76" s="31" t="s">
        <v>33</v>
      </c>
      <c r="F76" s="78"/>
      <c r="Z76" s="8"/>
      <c r="AA76" s="8"/>
      <c r="AB76" s="8"/>
      <c r="AC76" s="8"/>
    </row>
    <row r="77" spans="2:31" ht="12.75">
      <c r="B77" s="3"/>
      <c r="F77" s="79" t="s">
        <v>10</v>
      </c>
      <c r="G77" s="10" t="s">
        <v>11</v>
      </c>
      <c r="H77" s="11" t="s">
        <v>12</v>
      </c>
      <c r="J77" s="10" t="s">
        <v>14</v>
      </c>
      <c r="K77" s="11" t="s">
        <v>12</v>
      </c>
      <c r="M77" s="10" t="s">
        <v>12</v>
      </c>
      <c r="N77" s="9"/>
      <c r="O77" s="10" t="s">
        <v>16</v>
      </c>
      <c r="P77" s="14" t="s">
        <v>12</v>
      </c>
      <c r="Q77" s="14"/>
      <c r="R77" s="10" t="s">
        <v>14</v>
      </c>
      <c r="S77" s="14" t="s">
        <v>12</v>
      </c>
      <c r="U77" s="10" t="s">
        <v>19</v>
      </c>
      <c r="V77" s="14" t="s">
        <v>12</v>
      </c>
      <c r="X77" s="9" t="s">
        <v>21</v>
      </c>
      <c r="Y77" s="9"/>
      <c r="Z77" s="24"/>
      <c r="AA77" s="24"/>
      <c r="AB77" s="24"/>
      <c r="AC77" s="19"/>
      <c r="AD77" s="9"/>
      <c r="AE77" s="4" t="s">
        <v>25</v>
      </c>
    </row>
    <row r="78" spans="2:31" s="3" customFormat="1" ht="12.75">
      <c r="B78" s="5" t="s">
        <v>6</v>
      </c>
      <c r="C78" s="5" t="s">
        <v>7</v>
      </c>
      <c r="D78" s="6" t="s">
        <v>8</v>
      </c>
      <c r="E78" s="5"/>
      <c r="F78" s="80" t="s">
        <v>9</v>
      </c>
      <c r="G78" s="17" t="s">
        <v>9</v>
      </c>
      <c r="H78" s="18" t="s">
        <v>9</v>
      </c>
      <c r="I78" s="15"/>
      <c r="J78" s="17" t="s">
        <v>13</v>
      </c>
      <c r="K78" s="18" t="s">
        <v>13</v>
      </c>
      <c r="L78" s="15"/>
      <c r="M78" s="17" t="s">
        <v>15</v>
      </c>
      <c r="N78" s="15"/>
      <c r="O78" s="17" t="s">
        <v>17</v>
      </c>
      <c r="P78" s="18" t="s">
        <v>17</v>
      </c>
      <c r="Q78" s="18"/>
      <c r="R78" s="17" t="s">
        <v>18</v>
      </c>
      <c r="S78" s="18" t="s">
        <v>18</v>
      </c>
      <c r="T78" s="15"/>
      <c r="U78" s="17" t="s">
        <v>20</v>
      </c>
      <c r="V78" s="18" t="s">
        <v>20</v>
      </c>
      <c r="W78" s="15"/>
      <c r="X78" s="15" t="s">
        <v>22</v>
      </c>
      <c r="Y78" s="15"/>
      <c r="Z78" s="84"/>
      <c r="AA78" s="84"/>
      <c r="AB78" s="84"/>
      <c r="AC78" s="6"/>
      <c r="AE78" s="16" t="s">
        <v>22</v>
      </c>
    </row>
    <row r="79" spans="2:29" s="3" customFormat="1" ht="12.75">
      <c r="B79" s="5"/>
      <c r="C79" s="5"/>
      <c r="D79" s="6"/>
      <c r="E79" s="5"/>
      <c r="F79" s="81"/>
      <c r="G79" s="4"/>
      <c r="H79" s="13"/>
      <c r="J79" s="4"/>
      <c r="K79" s="13"/>
      <c r="O79" s="4"/>
      <c r="P79" s="4"/>
      <c r="Q79" s="4"/>
      <c r="R79" s="4"/>
      <c r="S79" s="4"/>
      <c r="Z79" s="6"/>
      <c r="AA79" s="6"/>
      <c r="AB79" s="6"/>
      <c r="AC79" s="6"/>
    </row>
    <row r="80" spans="1:33" ht="12.75">
      <c r="A80" s="32">
        <v>1</v>
      </c>
      <c r="B80" s="22" t="s">
        <v>98</v>
      </c>
      <c r="C80" s="22" t="s">
        <v>94</v>
      </c>
      <c r="D80" s="23">
        <v>93</v>
      </c>
      <c r="E80" s="7"/>
      <c r="F80" s="67">
        <v>25</v>
      </c>
      <c r="G80" s="55"/>
      <c r="H80" s="56">
        <v>10</v>
      </c>
      <c r="I80" s="59"/>
      <c r="J80" s="55"/>
      <c r="K80" s="56"/>
      <c r="L80" s="59"/>
      <c r="M80" s="60"/>
      <c r="N80" s="59"/>
      <c r="O80" s="67">
        <v>100</v>
      </c>
      <c r="P80" s="56">
        <v>9.7</v>
      </c>
      <c r="Q80" s="62"/>
      <c r="R80" s="55">
        <v>4.16</v>
      </c>
      <c r="S80" s="56">
        <v>9.5</v>
      </c>
      <c r="T80" s="59"/>
      <c r="U80" s="60">
        <v>12.3</v>
      </c>
      <c r="V80" s="82">
        <v>8.6</v>
      </c>
      <c r="W80" s="59"/>
      <c r="X80" s="60">
        <f>SUM(H80+K80+P80+S80+V80+M80)</f>
        <v>37.8</v>
      </c>
      <c r="Y80" s="59"/>
      <c r="Z80" s="64"/>
      <c r="AA80" s="64"/>
      <c r="AB80" s="64"/>
      <c r="AC80" s="63"/>
      <c r="AD80" s="65"/>
      <c r="AE80" s="66">
        <f>SUM(X80+Z80+AA80+AB80)</f>
        <v>37.8</v>
      </c>
      <c r="AG80" t="s">
        <v>27</v>
      </c>
    </row>
    <row r="81" spans="6:29" ht="12.75">
      <c r="F81" s="78"/>
      <c r="K81" s="83"/>
      <c r="Z81" s="8"/>
      <c r="AA81" s="8"/>
      <c r="AB81" s="8"/>
      <c r="AC81" s="8"/>
    </row>
    <row r="82" spans="6:26" ht="60" customHeight="1">
      <c r="F82" s="78"/>
      <c r="Z82" s="27"/>
    </row>
    <row r="83" spans="2:26" ht="15.75">
      <c r="B83" s="31" t="s">
        <v>35</v>
      </c>
      <c r="F83" s="78"/>
      <c r="Z83" s="27"/>
    </row>
    <row r="84" spans="2:31" ht="12.75">
      <c r="B84" s="3"/>
      <c r="F84" s="79" t="s">
        <v>10</v>
      </c>
      <c r="G84" s="10" t="s">
        <v>11</v>
      </c>
      <c r="H84" s="11" t="s">
        <v>12</v>
      </c>
      <c r="J84" s="10" t="s">
        <v>14</v>
      </c>
      <c r="K84" s="11" t="s">
        <v>12</v>
      </c>
      <c r="M84" s="10" t="s">
        <v>12</v>
      </c>
      <c r="N84" s="9"/>
      <c r="O84" s="10" t="s">
        <v>16</v>
      </c>
      <c r="P84" s="14" t="s">
        <v>12</v>
      </c>
      <c r="Q84" s="14"/>
      <c r="R84" s="19"/>
      <c r="S84" s="24"/>
      <c r="U84" s="10" t="s">
        <v>19</v>
      </c>
      <c r="V84" s="14" t="s">
        <v>12</v>
      </c>
      <c r="X84" s="9" t="s">
        <v>21</v>
      </c>
      <c r="Y84" s="9"/>
      <c r="Z84" s="28"/>
      <c r="AA84" s="14"/>
      <c r="AB84" s="14"/>
      <c r="AC84" s="10"/>
      <c r="AD84" s="9"/>
      <c r="AE84" s="4" t="s">
        <v>25</v>
      </c>
    </row>
    <row r="85" spans="2:31" s="3" customFormat="1" ht="12.75">
      <c r="B85" s="5" t="s">
        <v>6</v>
      </c>
      <c r="C85" s="5" t="s">
        <v>7</v>
      </c>
      <c r="D85" s="6" t="s">
        <v>8</v>
      </c>
      <c r="E85" s="5"/>
      <c r="F85" s="80" t="s">
        <v>9</v>
      </c>
      <c r="G85" s="17" t="s">
        <v>9</v>
      </c>
      <c r="H85" s="18" t="s">
        <v>9</v>
      </c>
      <c r="I85" s="15"/>
      <c r="J85" s="17" t="s">
        <v>13</v>
      </c>
      <c r="K85" s="18" t="s">
        <v>13</v>
      </c>
      <c r="L85" s="15"/>
      <c r="M85" s="17" t="s">
        <v>15</v>
      </c>
      <c r="N85" s="15"/>
      <c r="O85" s="17" t="s">
        <v>17</v>
      </c>
      <c r="P85" s="18" t="s">
        <v>17</v>
      </c>
      <c r="Q85" s="18"/>
      <c r="R85" s="25"/>
      <c r="S85" s="26"/>
      <c r="T85" s="15"/>
      <c r="U85" s="17" t="s">
        <v>20</v>
      </c>
      <c r="V85" s="18" t="s">
        <v>20</v>
      </c>
      <c r="W85" s="15"/>
      <c r="X85" s="15" t="s">
        <v>22</v>
      </c>
      <c r="Y85" s="15"/>
      <c r="Z85" s="29"/>
      <c r="AA85" s="20"/>
      <c r="AB85" s="20"/>
      <c r="AC85" s="4"/>
      <c r="AE85" s="16" t="s">
        <v>22</v>
      </c>
    </row>
    <row r="86" spans="2:29" s="3" customFormat="1" ht="12.75">
      <c r="B86" s="5"/>
      <c r="C86" s="5"/>
      <c r="D86" s="6"/>
      <c r="E86" s="5"/>
      <c r="F86" s="81"/>
      <c r="G86" s="4"/>
      <c r="H86" s="13"/>
      <c r="J86" s="4"/>
      <c r="K86" s="13"/>
      <c r="O86" s="4"/>
      <c r="P86" s="4"/>
      <c r="Q86" s="4"/>
      <c r="R86" s="6"/>
      <c r="S86" s="6"/>
      <c r="Z86" s="30"/>
      <c r="AA86" s="4"/>
      <c r="AB86" s="4"/>
      <c r="AC86" s="4"/>
    </row>
    <row r="87" spans="1:33" ht="12.75">
      <c r="A87" s="32">
        <v>1</v>
      </c>
      <c r="B87" s="22" t="s">
        <v>52</v>
      </c>
      <c r="C87" s="22" t="s">
        <v>5</v>
      </c>
      <c r="D87" s="23">
        <v>94</v>
      </c>
      <c r="E87" s="7"/>
      <c r="F87" s="67">
        <v>25</v>
      </c>
      <c r="G87" s="55"/>
      <c r="H87" s="56">
        <v>10</v>
      </c>
      <c r="I87" s="59"/>
      <c r="J87" s="55">
        <v>5.72</v>
      </c>
      <c r="K87" s="56">
        <v>9.4</v>
      </c>
      <c r="L87" s="59"/>
      <c r="M87" s="60"/>
      <c r="N87" s="59"/>
      <c r="O87" s="67">
        <v>110</v>
      </c>
      <c r="P87" s="56">
        <v>10</v>
      </c>
      <c r="Q87" s="62"/>
      <c r="R87" s="63"/>
      <c r="S87" s="64"/>
      <c r="T87" s="59"/>
      <c r="U87" s="60">
        <v>13.3</v>
      </c>
      <c r="V87" s="82">
        <v>8.7</v>
      </c>
      <c r="W87" s="59"/>
      <c r="X87" s="60">
        <f aca="true" t="shared" si="6" ref="X87:X96">(H87+P87+V87+K87+M87)</f>
        <v>38.1</v>
      </c>
      <c r="Y87" s="59"/>
      <c r="Z87" s="64"/>
      <c r="AA87" s="64"/>
      <c r="AB87" s="64"/>
      <c r="AC87" s="64"/>
      <c r="AD87" s="65"/>
      <c r="AE87" s="66">
        <f aca="true" t="shared" si="7" ref="AE87:AE96">SUM(X87+AA87+AB87)</f>
        <v>38.1</v>
      </c>
      <c r="AG87" t="s">
        <v>27</v>
      </c>
    </row>
    <row r="88" spans="1:33" ht="12.75">
      <c r="A88" s="32">
        <v>2</v>
      </c>
      <c r="B88" s="22" t="s">
        <v>50</v>
      </c>
      <c r="C88" s="22" t="s">
        <v>5</v>
      </c>
      <c r="D88" s="23">
        <v>95</v>
      </c>
      <c r="E88" s="7"/>
      <c r="F88" s="67">
        <v>25</v>
      </c>
      <c r="G88" s="55"/>
      <c r="H88" s="56">
        <v>10</v>
      </c>
      <c r="I88" s="59"/>
      <c r="J88" s="55"/>
      <c r="K88" s="56"/>
      <c r="L88" s="59"/>
      <c r="M88" s="60">
        <v>9.8</v>
      </c>
      <c r="N88" s="59"/>
      <c r="O88" s="67">
        <v>110</v>
      </c>
      <c r="P88" s="56">
        <v>10</v>
      </c>
      <c r="Q88" s="62"/>
      <c r="R88" s="63"/>
      <c r="S88" s="64"/>
      <c r="T88" s="59"/>
      <c r="U88" s="60">
        <v>13.9</v>
      </c>
      <c r="V88" s="82">
        <v>8.1</v>
      </c>
      <c r="W88" s="59"/>
      <c r="X88" s="60">
        <f t="shared" si="6"/>
        <v>37.900000000000006</v>
      </c>
      <c r="Y88" s="59"/>
      <c r="Z88" s="64"/>
      <c r="AA88" s="64"/>
      <c r="AB88" s="64"/>
      <c r="AC88" s="64"/>
      <c r="AD88" s="65"/>
      <c r="AE88" s="66">
        <f t="shared" si="7"/>
        <v>37.900000000000006</v>
      </c>
      <c r="AG88" t="s">
        <v>27</v>
      </c>
    </row>
    <row r="89" spans="1:33" ht="12.75">
      <c r="A89" s="32">
        <v>3</v>
      </c>
      <c r="B89" s="22" t="s">
        <v>55</v>
      </c>
      <c r="C89" s="22" t="s">
        <v>5</v>
      </c>
      <c r="D89" s="23">
        <v>94</v>
      </c>
      <c r="F89" s="67">
        <v>25</v>
      </c>
      <c r="G89" s="55"/>
      <c r="H89" s="56">
        <v>10</v>
      </c>
      <c r="I89" s="59"/>
      <c r="J89" s="55"/>
      <c r="K89" s="56"/>
      <c r="L89" s="59"/>
      <c r="M89" s="60">
        <v>9.6</v>
      </c>
      <c r="N89" s="59"/>
      <c r="O89" s="67">
        <v>105</v>
      </c>
      <c r="P89" s="56">
        <v>9.7</v>
      </c>
      <c r="Q89" s="62"/>
      <c r="R89" s="63"/>
      <c r="S89" s="64"/>
      <c r="T89" s="59"/>
      <c r="U89" s="60">
        <v>13.8</v>
      </c>
      <c r="V89" s="82">
        <v>8.1</v>
      </c>
      <c r="W89" s="59"/>
      <c r="X89" s="60">
        <f t="shared" si="6"/>
        <v>37.4</v>
      </c>
      <c r="Y89" s="59"/>
      <c r="Z89" s="64"/>
      <c r="AA89" s="64"/>
      <c r="AB89" s="64"/>
      <c r="AC89" s="64"/>
      <c r="AD89" s="65"/>
      <c r="AE89" s="66">
        <f t="shared" si="7"/>
        <v>37.4</v>
      </c>
      <c r="AG89" t="s">
        <v>27</v>
      </c>
    </row>
    <row r="90" spans="1:33" ht="12.75">
      <c r="A90" s="32">
        <v>4</v>
      </c>
      <c r="B90" s="22" t="s">
        <v>53</v>
      </c>
      <c r="C90" s="22" t="s">
        <v>5</v>
      </c>
      <c r="D90" s="23">
        <v>94</v>
      </c>
      <c r="F90" s="67">
        <v>25</v>
      </c>
      <c r="G90" s="55"/>
      <c r="H90" s="56">
        <v>10</v>
      </c>
      <c r="I90" s="59"/>
      <c r="J90" s="55"/>
      <c r="K90" s="56"/>
      <c r="L90" s="59"/>
      <c r="M90" s="60">
        <v>9.7</v>
      </c>
      <c r="N90" s="59"/>
      <c r="O90" s="67">
        <v>100</v>
      </c>
      <c r="P90" s="56">
        <v>9.4</v>
      </c>
      <c r="Q90" s="62"/>
      <c r="R90" s="63"/>
      <c r="S90" s="64"/>
      <c r="T90" s="59"/>
      <c r="U90" s="60">
        <v>14.1</v>
      </c>
      <c r="V90" s="82">
        <v>7.8</v>
      </c>
      <c r="W90" s="59"/>
      <c r="X90" s="60">
        <f t="shared" si="6"/>
        <v>36.9</v>
      </c>
      <c r="Y90" s="59"/>
      <c r="Z90" s="64"/>
      <c r="AA90" s="64"/>
      <c r="AB90" s="64"/>
      <c r="AC90" s="64"/>
      <c r="AD90" s="65"/>
      <c r="AE90" s="66">
        <f t="shared" si="7"/>
        <v>36.9</v>
      </c>
      <c r="AG90" t="s">
        <v>27</v>
      </c>
    </row>
    <row r="91" spans="1:33" ht="12.75">
      <c r="A91" s="32">
        <v>5</v>
      </c>
      <c r="B91" s="22" t="s">
        <v>79</v>
      </c>
      <c r="C91" s="22" t="s">
        <v>5</v>
      </c>
      <c r="D91" s="23">
        <v>95</v>
      </c>
      <c r="F91" s="67">
        <v>17</v>
      </c>
      <c r="G91" s="55"/>
      <c r="H91" s="56">
        <v>7.6</v>
      </c>
      <c r="I91" s="59"/>
      <c r="J91" s="55"/>
      <c r="K91" s="56"/>
      <c r="L91" s="59"/>
      <c r="M91" s="60">
        <v>10</v>
      </c>
      <c r="N91" s="59"/>
      <c r="O91" s="67">
        <v>110</v>
      </c>
      <c r="P91" s="56">
        <v>10</v>
      </c>
      <c r="Q91" s="62"/>
      <c r="R91" s="63"/>
      <c r="S91" s="64"/>
      <c r="T91" s="59"/>
      <c r="U91" s="60">
        <v>13.1</v>
      </c>
      <c r="V91" s="82">
        <v>8.8</v>
      </c>
      <c r="W91" s="59"/>
      <c r="X91" s="60">
        <f t="shared" si="6"/>
        <v>36.400000000000006</v>
      </c>
      <c r="Y91" s="59"/>
      <c r="Z91" s="64"/>
      <c r="AA91" s="64"/>
      <c r="AB91" s="64"/>
      <c r="AC91" s="64"/>
      <c r="AD91" s="65"/>
      <c r="AE91" s="66">
        <f t="shared" si="7"/>
        <v>36.400000000000006</v>
      </c>
      <c r="AG91" t="s">
        <v>27</v>
      </c>
    </row>
    <row r="92" spans="1:33" ht="12.75">
      <c r="A92" s="32">
        <v>6</v>
      </c>
      <c r="B92" s="22" t="s">
        <v>100</v>
      </c>
      <c r="C92" s="22" t="s">
        <v>94</v>
      </c>
      <c r="D92" s="23">
        <v>94</v>
      </c>
      <c r="F92" s="67">
        <v>25</v>
      </c>
      <c r="G92" s="55"/>
      <c r="H92" s="56">
        <v>10</v>
      </c>
      <c r="I92" s="59"/>
      <c r="J92" s="55">
        <v>4.67</v>
      </c>
      <c r="K92" s="56">
        <v>7.3</v>
      </c>
      <c r="L92" s="59"/>
      <c r="M92" s="60"/>
      <c r="N92" s="59"/>
      <c r="O92" s="67">
        <v>100</v>
      </c>
      <c r="P92" s="56">
        <v>9.4</v>
      </c>
      <c r="Q92" s="62"/>
      <c r="R92" s="63"/>
      <c r="S92" s="64"/>
      <c r="T92" s="59"/>
      <c r="U92" s="60">
        <v>13.2</v>
      </c>
      <c r="V92" s="82">
        <v>8.8</v>
      </c>
      <c r="W92" s="59"/>
      <c r="X92" s="60">
        <f t="shared" si="6"/>
        <v>35.5</v>
      </c>
      <c r="Y92" s="59"/>
      <c r="Z92" s="64"/>
      <c r="AA92" s="64"/>
      <c r="AB92" s="64"/>
      <c r="AC92" s="64"/>
      <c r="AD92" s="65"/>
      <c r="AE92" s="66">
        <f t="shared" si="7"/>
        <v>35.5</v>
      </c>
      <c r="AG92" t="s">
        <v>27</v>
      </c>
    </row>
    <row r="93" spans="1:31" ht="12.75">
      <c r="A93" s="32">
        <v>7</v>
      </c>
      <c r="B93" s="22" t="s">
        <v>89</v>
      </c>
      <c r="C93" s="22" t="s">
        <v>82</v>
      </c>
      <c r="D93" s="23">
        <v>95</v>
      </c>
      <c r="F93" s="67">
        <v>25</v>
      </c>
      <c r="G93" s="55"/>
      <c r="H93" s="56">
        <v>10</v>
      </c>
      <c r="I93" s="59"/>
      <c r="J93" s="55">
        <v>4.59</v>
      </c>
      <c r="K93" s="56">
        <v>7.2</v>
      </c>
      <c r="L93" s="59"/>
      <c r="M93" s="60"/>
      <c r="N93" s="59"/>
      <c r="O93" s="67">
        <v>95</v>
      </c>
      <c r="P93" s="56">
        <v>9.1</v>
      </c>
      <c r="Q93" s="62"/>
      <c r="R93" s="63"/>
      <c r="S93" s="64"/>
      <c r="T93" s="59"/>
      <c r="U93" s="60">
        <v>13.2</v>
      </c>
      <c r="V93" s="82">
        <v>8.8</v>
      </c>
      <c r="W93" s="59"/>
      <c r="X93" s="60">
        <f t="shared" si="6"/>
        <v>35.1</v>
      </c>
      <c r="Y93" s="59"/>
      <c r="Z93" s="64"/>
      <c r="AA93" s="64"/>
      <c r="AB93" s="64"/>
      <c r="AC93" s="64"/>
      <c r="AD93" s="65"/>
      <c r="AE93" s="66">
        <f t="shared" si="7"/>
        <v>35.1</v>
      </c>
    </row>
    <row r="94" spans="1:31" ht="12.75">
      <c r="A94" s="32">
        <v>8</v>
      </c>
      <c r="B94" s="22" t="s">
        <v>56</v>
      </c>
      <c r="C94" s="22" t="s">
        <v>5</v>
      </c>
      <c r="D94" s="23">
        <v>94</v>
      </c>
      <c r="F94" s="67">
        <v>25</v>
      </c>
      <c r="G94" s="55"/>
      <c r="H94" s="56">
        <v>10</v>
      </c>
      <c r="I94" s="59"/>
      <c r="J94" s="55">
        <v>3.67</v>
      </c>
      <c r="K94" s="56">
        <v>5.3</v>
      </c>
      <c r="L94" s="59"/>
      <c r="M94" s="60">
        <v>8.8</v>
      </c>
      <c r="N94" s="59"/>
      <c r="O94" s="67">
        <v>85</v>
      </c>
      <c r="P94" s="56">
        <v>8.5</v>
      </c>
      <c r="Q94" s="62"/>
      <c r="R94" s="63"/>
      <c r="S94" s="64"/>
      <c r="T94" s="59"/>
      <c r="U94" s="60"/>
      <c r="V94" s="82"/>
      <c r="W94" s="59"/>
      <c r="X94" s="60">
        <f t="shared" si="6"/>
        <v>32.6</v>
      </c>
      <c r="Y94" s="59"/>
      <c r="Z94" s="64"/>
      <c r="AA94" s="64"/>
      <c r="AB94" s="64"/>
      <c r="AC94" s="64"/>
      <c r="AD94" s="65"/>
      <c r="AE94" s="66">
        <f t="shared" si="7"/>
        <v>32.6</v>
      </c>
    </row>
    <row r="95" spans="1:31" ht="12.75">
      <c r="A95" s="32">
        <v>9</v>
      </c>
      <c r="B95" s="22" t="s">
        <v>51</v>
      </c>
      <c r="C95" s="22" t="s">
        <v>5</v>
      </c>
      <c r="D95" s="23">
        <v>95</v>
      </c>
      <c r="F95" s="67">
        <v>25</v>
      </c>
      <c r="G95" s="55">
        <v>0.5</v>
      </c>
      <c r="H95" s="56">
        <v>9.5</v>
      </c>
      <c r="I95" s="59"/>
      <c r="J95" s="55"/>
      <c r="K95" s="56"/>
      <c r="L95" s="59"/>
      <c r="M95" s="60">
        <v>8.5</v>
      </c>
      <c r="N95" s="59"/>
      <c r="O95" s="67">
        <v>90</v>
      </c>
      <c r="P95" s="56">
        <v>8.8</v>
      </c>
      <c r="Q95" s="62"/>
      <c r="R95" s="63"/>
      <c r="S95" s="64"/>
      <c r="T95" s="59"/>
      <c r="U95" s="60">
        <v>16.7</v>
      </c>
      <c r="V95" s="82">
        <v>5.3</v>
      </c>
      <c r="W95" s="59"/>
      <c r="X95" s="60">
        <f t="shared" si="6"/>
        <v>32.1</v>
      </c>
      <c r="Y95" s="59"/>
      <c r="Z95" s="64"/>
      <c r="AA95" s="64"/>
      <c r="AB95" s="64"/>
      <c r="AC95" s="64"/>
      <c r="AD95" s="65"/>
      <c r="AE95" s="66">
        <f t="shared" si="7"/>
        <v>32.1</v>
      </c>
    </row>
    <row r="96" spans="1:31" ht="12.75">
      <c r="A96" s="32">
        <v>10</v>
      </c>
      <c r="B96" s="22" t="s">
        <v>99</v>
      </c>
      <c r="C96" s="22" t="s">
        <v>94</v>
      </c>
      <c r="D96" s="23">
        <v>95</v>
      </c>
      <c r="F96" s="67">
        <v>25</v>
      </c>
      <c r="G96" s="55"/>
      <c r="H96" s="56">
        <v>10</v>
      </c>
      <c r="I96" s="59"/>
      <c r="J96" s="55">
        <v>3.68</v>
      </c>
      <c r="K96" s="56">
        <v>5.4</v>
      </c>
      <c r="L96" s="59"/>
      <c r="M96" s="60"/>
      <c r="N96" s="59"/>
      <c r="O96" s="67">
        <v>90</v>
      </c>
      <c r="P96" s="56">
        <v>8.8</v>
      </c>
      <c r="Q96" s="62"/>
      <c r="R96" s="63"/>
      <c r="S96" s="64"/>
      <c r="T96" s="59"/>
      <c r="U96" s="60">
        <v>15.2</v>
      </c>
      <c r="V96" s="82">
        <v>6.8</v>
      </c>
      <c r="W96" s="59"/>
      <c r="X96" s="60">
        <f t="shared" si="6"/>
        <v>31</v>
      </c>
      <c r="Y96" s="59"/>
      <c r="Z96" s="64"/>
      <c r="AA96" s="64"/>
      <c r="AB96" s="64"/>
      <c r="AC96" s="64"/>
      <c r="AD96" s="65"/>
      <c r="AE96" s="66">
        <f t="shared" si="7"/>
        <v>31</v>
      </c>
    </row>
    <row r="97" spans="6:26" ht="12.75" customHeight="1">
      <c r="F97" s="78"/>
      <c r="R97" s="8"/>
      <c r="S97" s="8"/>
      <c r="Z97" s="27"/>
    </row>
    <row r="98" ht="12.75" customHeight="1">
      <c r="F98" s="78"/>
    </row>
    <row r="99" spans="2:26" ht="12.75" customHeight="1">
      <c r="B99" s="31"/>
      <c r="F99" s="78"/>
      <c r="Z99" s="27"/>
    </row>
    <row r="100" spans="2:26" ht="12.75" customHeight="1">
      <c r="B100" s="31"/>
      <c r="F100" s="78"/>
      <c r="Z100" s="27"/>
    </row>
    <row r="101" spans="2:26" ht="12.75" customHeight="1">
      <c r="B101" s="31"/>
      <c r="F101" s="78"/>
      <c r="Z101" s="27"/>
    </row>
    <row r="102" spans="2:26" ht="12.75" customHeight="1">
      <c r="B102" s="31"/>
      <c r="F102" s="78"/>
      <c r="Z102" s="27"/>
    </row>
    <row r="103" spans="2:26" ht="12.75" customHeight="1">
      <c r="B103" s="31"/>
      <c r="F103" s="78"/>
      <c r="Z103" s="27"/>
    </row>
    <row r="104" spans="2:26" ht="12.75" customHeight="1">
      <c r="B104" s="31"/>
      <c r="F104" s="78"/>
      <c r="Z104" s="27"/>
    </row>
    <row r="105" spans="2:26" ht="12.75" customHeight="1">
      <c r="B105" s="31"/>
      <c r="F105" s="78"/>
      <c r="Z105" s="27"/>
    </row>
    <row r="106" spans="2:26" ht="12.75" customHeight="1">
      <c r="B106" s="31"/>
      <c r="F106" s="78"/>
      <c r="Z106" s="27"/>
    </row>
    <row r="107" spans="2:26" ht="39" customHeight="1">
      <c r="B107" s="31"/>
      <c r="F107" s="78"/>
      <c r="Z107" s="27"/>
    </row>
    <row r="108" spans="2:26" ht="15.75">
      <c r="B108" s="31" t="s">
        <v>34</v>
      </c>
      <c r="F108" s="78"/>
      <c r="Z108" s="27"/>
    </row>
    <row r="109" spans="2:31" ht="12.75">
      <c r="B109" s="3"/>
      <c r="F109" s="79" t="s">
        <v>10</v>
      </c>
      <c r="G109" s="10" t="s">
        <v>11</v>
      </c>
      <c r="H109" s="11" t="s">
        <v>12</v>
      </c>
      <c r="J109" s="10" t="s">
        <v>14</v>
      </c>
      <c r="K109" s="11" t="s">
        <v>12</v>
      </c>
      <c r="M109" s="10" t="s">
        <v>12</v>
      </c>
      <c r="N109" s="9"/>
      <c r="O109" s="10" t="s">
        <v>16</v>
      </c>
      <c r="P109" s="14" t="s">
        <v>12</v>
      </c>
      <c r="Q109" s="14"/>
      <c r="R109" s="19"/>
      <c r="S109" s="24"/>
      <c r="U109" s="10" t="s">
        <v>19</v>
      </c>
      <c r="V109" s="14" t="s">
        <v>12</v>
      </c>
      <c r="X109" s="9" t="s">
        <v>21</v>
      </c>
      <c r="Y109" s="9"/>
      <c r="Z109" s="28"/>
      <c r="AA109" s="14"/>
      <c r="AB109" s="14"/>
      <c r="AC109" s="10"/>
      <c r="AD109" s="9"/>
      <c r="AE109" s="4" t="s">
        <v>25</v>
      </c>
    </row>
    <row r="110" spans="2:31" s="3" customFormat="1" ht="12.75">
      <c r="B110" s="5" t="s">
        <v>6</v>
      </c>
      <c r="C110" s="5" t="s">
        <v>7</v>
      </c>
      <c r="D110" s="6" t="s">
        <v>8</v>
      </c>
      <c r="E110" s="5"/>
      <c r="F110" s="80" t="s">
        <v>9</v>
      </c>
      <c r="G110" s="17" t="s">
        <v>9</v>
      </c>
      <c r="H110" s="18" t="s">
        <v>9</v>
      </c>
      <c r="I110" s="15"/>
      <c r="J110" s="17" t="s">
        <v>13</v>
      </c>
      <c r="K110" s="18" t="s">
        <v>13</v>
      </c>
      <c r="L110" s="15"/>
      <c r="M110" s="17" t="s">
        <v>15</v>
      </c>
      <c r="N110" s="15"/>
      <c r="O110" s="17" t="s">
        <v>17</v>
      </c>
      <c r="P110" s="18" t="s">
        <v>17</v>
      </c>
      <c r="Q110" s="18"/>
      <c r="R110" s="25"/>
      <c r="S110" s="26"/>
      <c r="T110" s="15"/>
      <c r="U110" s="17" t="s">
        <v>20</v>
      </c>
      <c r="V110" s="18" t="s">
        <v>20</v>
      </c>
      <c r="W110" s="15"/>
      <c r="X110" s="15" t="s">
        <v>22</v>
      </c>
      <c r="Y110" s="15"/>
      <c r="Z110" s="29"/>
      <c r="AA110" s="20"/>
      <c r="AB110" s="20"/>
      <c r="AC110" s="4"/>
      <c r="AE110" s="16" t="s">
        <v>22</v>
      </c>
    </row>
    <row r="111" spans="2:29" s="3" customFormat="1" ht="12.75">
      <c r="B111" s="5"/>
      <c r="C111" s="5"/>
      <c r="D111" s="6"/>
      <c r="E111" s="5"/>
      <c r="F111" s="81"/>
      <c r="G111" s="4"/>
      <c r="H111" s="13"/>
      <c r="J111" s="4"/>
      <c r="K111" s="13"/>
      <c r="O111" s="4"/>
      <c r="P111" s="4"/>
      <c r="Q111" s="4"/>
      <c r="R111" s="6"/>
      <c r="S111" s="6"/>
      <c r="Z111" s="30"/>
      <c r="AA111" s="4"/>
      <c r="AB111" s="4"/>
      <c r="AC111" s="4"/>
    </row>
    <row r="112" spans="1:33" ht="12.75">
      <c r="A112" s="32">
        <v>1</v>
      </c>
      <c r="B112" s="22" t="s">
        <v>86</v>
      </c>
      <c r="C112" s="22" t="s">
        <v>82</v>
      </c>
      <c r="D112" s="23">
        <v>96</v>
      </c>
      <c r="F112" s="67">
        <v>25</v>
      </c>
      <c r="G112" s="71"/>
      <c r="H112" s="70">
        <v>10</v>
      </c>
      <c r="I112" s="72"/>
      <c r="J112" s="71">
        <v>5.89</v>
      </c>
      <c r="K112" s="70">
        <v>10</v>
      </c>
      <c r="L112" s="72"/>
      <c r="M112" s="71"/>
      <c r="N112" s="72"/>
      <c r="O112" s="77">
        <v>100</v>
      </c>
      <c r="P112" s="70">
        <v>10</v>
      </c>
      <c r="Q112" s="72"/>
      <c r="R112" s="74"/>
      <c r="S112" s="76"/>
      <c r="T112" s="72"/>
      <c r="U112" s="71">
        <v>9.4</v>
      </c>
      <c r="V112" s="70">
        <v>10</v>
      </c>
      <c r="W112" s="72"/>
      <c r="X112" s="71">
        <f aca="true" t="shared" si="8" ref="X112:X121">SUM(H112+K112+P112+V112+M112)</f>
        <v>40</v>
      </c>
      <c r="Y112" s="72"/>
      <c r="Z112" s="76"/>
      <c r="AA112" s="76"/>
      <c r="AB112" s="76"/>
      <c r="AC112" s="76"/>
      <c r="AD112" s="74"/>
      <c r="AE112" s="75">
        <f aca="true" t="shared" si="9" ref="AE112:AE121">X112</f>
        <v>40</v>
      </c>
      <c r="AG112" t="s">
        <v>27</v>
      </c>
    </row>
    <row r="113" spans="1:33" ht="12.75">
      <c r="A113" s="32">
        <v>1</v>
      </c>
      <c r="B113" s="22" t="s">
        <v>88</v>
      </c>
      <c r="C113" s="22" t="s">
        <v>82</v>
      </c>
      <c r="D113" s="23">
        <v>96</v>
      </c>
      <c r="F113" s="67">
        <v>25</v>
      </c>
      <c r="G113" s="71"/>
      <c r="H113" s="70">
        <v>10</v>
      </c>
      <c r="I113" s="72"/>
      <c r="J113" s="71">
        <v>6.4</v>
      </c>
      <c r="K113" s="70">
        <v>10</v>
      </c>
      <c r="L113" s="72"/>
      <c r="M113" s="71"/>
      <c r="N113" s="72"/>
      <c r="O113" s="77">
        <v>110</v>
      </c>
      <c r="P113" s="70">
        <v>10</v>
      </c>
      <c r="Q113" s="72"/>
      <c r="R113" s="74"/>
      <c r="S113" s="76"/>
      <c r="T113" s="72"/>
      <c r="U113" s="71">
        <v>9.8</v>
      </c>
      <c r="V113" s="70">
        <v>10</v>
      </c>
      <c r="W113" s="72"/>
      <c r="X113" s="71">
        <f t="shared" si="8"/>
        <v>40</v>
      </c>
      <c r="Y113" s="72"/>
      <c r="Z113" s="76"/>
      <c r="AA113" s="76"/>
      <c r="AB113" s="76"/>
      <c r="AC113" s="76"/>
      <c r="AD113" s="74"/>
      <c r="AE113" s="75">
        <f t="shared" si="9"/>
        <v>40</v>
      </c>
      <c r="AG113" t="s">
        <v>27</v>
      </c>
    </row>
    <row r="114" spans="1:33" ht="12.75">
      <c r="A114" s="32">
        <v>3</v>
      </c>
      <c r="B114" s="22" t="s">
        <v>87</v>
      </c>
      <c r="C114" s="22" t="s">
        <v>82</v>
      </c>
      <c r="D114" s="23">
        <v>96</v>
      </c>
      <c r="F114" s="67">
        <v>25</v>
      </c>
      <c r="G114" s="71"/>
      <c r="H114" s="70">
        <v>10</v>
      </c>
      <c r="I114" s="72"/>
      <c r="J114" s="71">
        <v>6.6</v>
      </c>
      <c r="K114" s="70">
        <v>10</v>
      </c>
      <c r="L114" s="72"/>
      <c r="M114" s="71"/>
      <c r="N114" s="72"/>
      <c r="O114" s="77">
        <v>100</v>
      </c>
      <c r="P114" s="70">
        <v>10</v>
      </c>
      <c r="Q114" s="72"/>
      <c r="R114" s="74"/>
      <c r="S114" s="76"/>
      <c r="T114" s="72"/>
      <c r="U114" s="71">
        <v>10.1</v>
      </c>
      <c r="V114" s="70">
        <v>9.9</v>
      </c>
      <c r="W114" s="72"/>
      <c r="X114" s="71">
        <f t="shared" si="8"/>
        <v>39.9</v>
      </c>
      <c r="Y114" s="72"/>
      <c r="Z114" s="76"/>
      <c r="AA114" s="76"/>
      <c r="AB114" s="76"/>
      <c r="AC114" s="76"/>
      <c r="AD114" s="74"/>
      <c r="AE114" s="75">
        <f t="shared" si="9"/>
        <v>39.9</v>
      </c>
      <c r="AG114" t="s">
        <v>27</v>
      </c>
    </row>
    <row r="115" spans="1:33" ht="12.75">
      <c r="A115" s="32">
        <v>4</v>
      </c>
      <c r="B115" s="22" t="s">
        <v>58</v>
      </c>
      <c r="C115" s="22" t="s">
        <v>5</v>
      </c>
      <c r="D115" s="23">
        <v>97</v>
      </c>
      <c r="F115" s="67">
        <v>25</v>
      </c>
      <c r="G115" s="71"/>
      <c r="H115" s="70">
        <v>10</v>
      </c>
      <c r="I115" s="72"/>
      <c r="J115" s="71"/>
      <c r="K115" s="70"/>
      <c r="L115" s="72"/>
      <c r="M115" s="71">
        <v>9.8</v>
      </c>
      <c r="N115" s="72"/>
      <c r="O115" s="77">
        <v>100</v>
      </c>
      <c r="P115" s="70">
        <v>10</v>
      </c>
      <c r="Q115" s="72"/>
      <c r="R115" s="74"/>
      <c r="S115" s="76"/>
      <c r="T115" s="72"/>
      <c r="U115" s="71">
        <v>11.6</v>
      </c>
      <c r="V115" s="70">
        <v>8.3</v>
      </c>
      <c r="W115" s="72"/>
      <c r="X115" s="71">
        <f t="shared" si="8"/>
        <v>38.1</v>
      </c>
      <c r="Y115" s="72"/>
      <c r="Z115" s="76"/>
      <c r="AA115" s="76"/>
      <c r="AB115" s="76"/>
      <c r="AC115" s="76"/>
      <c r="AD115" s="74"/>
      <c r="AE115" s="75">
        <f t="shared" si="9"/>
        <v>38.1</v>
      </c>
      <c r="AG115" t="s">
        <v>27</v>
      </c>
    </row>
    <row r="116" spans="1:33" ht="12.75">
      <c r="A116" s="32">
        <v>5</v>
      </c>
      <c r="B116" s="22" t="s">
        <v>48</v>
      </c>
      <c r="C116" s="22" t="s">
        <v>5</v>
      </c>
      <c r="D116" s="23">
        <v>97</v>
      </c>
      <c r="E116" s="7"/>
      <c r="F116" s="67">
        <v>25</v>
      </c>
      <c r="G116" s="71"/>
      <c r="H116" s="70">
        <v>10</v>
      </c>
      <c r="I116" s="72"/>
      <c r="J116" s="71"/>
      <c r="K116" s="70"/>
      <c r="L116" s="72"/>
      <c r="M116" s="71">
        <v>9.7</v>
      </c>
      <c r="N116" s="72"/>
      <c r="O116" s="77">
        <v>100</v>
      </c>
      <c r="P116" s="70">
        <v>10</v>
      </c>
      <c r="Q116" s="72"/>
      <c r="R116" s="74"/>
      <c r="S116" s="76"/>
      <c r="T116" s="72"/>
      <c r="U116" s="71">
        <v>11.6</v>
      </c>
      <c r="V116" s="70">
        <v>8.3</v>
      </c>
      <c r="W116" s="72"/>
      <c r="X116" s="71">
        <f t="shared" si="8"/>
        <v>38</v>
      </c>
      <c r="Y116" s="72"/>
      <c r="Z116" s="76"/>
      <c r="AA116" s="76"/>
      <c r="AB116" s="76"/>
      <c r="AC116" s="76"/>
      <c r="AD116" s="74"/>
      <c r="AE116" s="75">
        <f t="shared" si="9"/>
        <v>38</v>
      </c>
      <c r="AG116" t="s">
        <v>27</v>
      </c>
    </row>
    <row r="117" spans="1:33" ht="12.75">
      <c r="A117" s="32">
        <v>6</v>
      </c>
      <c r="B117" s="22" t="s">
        <v>49</v>
      </c>
      <c r="C117" s="22" t="s">
        <v>5</v>
      </c>
      <c r="D117" s="23">
        <v>97</v>
      </c>
      <c r="E117" s="7"/>
      <c r="F117" s="67">
        <v>25</v>
      </c>
      <c r="G117" s="71"/>
      <c r="H117" s="70">
        <v>10</v>
      </c>
      <c r="I117" s="72"/>
      <c r="J117" s="71"/>
      <c r="K117" s="70"/>
      <c r="L117" s="72"/>
      <c r="M117" s="71">
        <v>9.7</v>
      </c>
      <c r="N117" s="72"/>
      <c r="O117" s="77">
        <v>90</v>
      </c>
      <c r="P117" s="70">
        <v>9.4</v>
      </c>
      <c r="Q117" s="72"/>
      <c r="R117" s="74"/>
      <c r="S117" s="76"/>
      <c r="T117" s="72"/>
      <c r="U117" s="71">
        <v>11.1</v>
      </c>
      <c r="V117" s="70">
        <v>8.8</v>
      </c>
      <c r="W117" s="72"/>
      <c r="X117" s="71">
        <f t="shared" si="8"/>
        <v>37.9</v>
      </c>
      <c r="Y117" s="72"/>
      <c r="Z117" s="76"/>
      <c r="AA117" s="76"/>
      <c r="AB117" s="76"/>
      <c r="AC117" s="76"/>
      <c r="AD117" s="74"/>
      <c r="AE117" s="75">
        <f t="shared" si="9"/>
        <v>37.9</v>
      </c>
      <c r="AG117" t="s">
        <v>27</v>
      </c>
    </row>
    <row r="118" spans="1:31" ht="12.75">
      <c r="A118" s="32">
        <v>7</v>
      </c>
      <c r="B118" s="22" t="s">
        <v>140</v>
      </c>
      <c r="C118" s="22" t="s">
        <v>5</v>
      </c>
      <c r="D118" s="23">
        <v>96</v>
      </c>
      <c r="F118" s="67">
        <v>25</v>
      </c>
      <c r="G118" s="71"/>
      <c r="H118" s="70">
        <v>10</v>
      </c>
      <c r="I118" s="72"/>
      <c r="J118" s="71">
        <v>4.16</v>
      </c>
      <c r="K118" s="70">
        <v>8.3</v>
      </c>
      <c r="L118" s="72"/>
      <c r="M118" s="71">
        <v>9.3</v>
      </c>
      <c r="N118" s="72"/>
      <c r="O118" s="77">
        <v>100</v>
      </c>
      <c r="P118" s="70">
        <v>10</v>
      </c>
      <c r="Q118" s="72"/>
      <c r="R118" s="74"/>
      <c r="S118" s="76"/>
      <c r="T118" s="72"/>
      <c r="U118" s="71"/>
      <c r="V118" s="70"/>
      <c r="W118" s="72"/>
      <c r="X118" s="71">
        <f t="shared" si="8"/>
        <v>37.6</v>
      </c>
      <c r="Y118" s="72"/>
      <c r="Z118" s="76"/>
      <c r="AA118" s="76"/>
      <c r="AB118" s="76"/>
      <c r="AC118" s="76"/>
      <c r="AD118" s="74"/>
      <c r="AE118" s="75">
        <f t="shared" si="9"/>
        <v>37.6</v>
      </c>
    </row>
    <row r="119" spans="1:31" ht="12.75">
      <c r="A119" s="32">
        <v>8</v>
      </c>
      <c r="B119" s="22" t="s">
        <v>54</v>
      </c>
      <c r="C119" s="22" t="s">
        <v>5</v>
      </c>
      <c r="D119" s="23">
        <v>96</v>
      </c>
      <c r="F119" s="67">
        <v>25</v>
      </c>
      <c r="G119" s="71"/>
      <c r="H119" s="70">
        <v>10</v>
      </c>
      <c r="I119" s="72"/>
      <c r="J119" s="71"/>
      <c r="K119" s="70"/>
      <c r="L119" s="72"/>
      <c r="M119" s="71">
        <v>9.3</v>
      </c>
      <c r="N119" s="72"/>
      <c r="O119" s="77">
        <v>95</v>
      </c>
      <c r="P119" s="70">
        <v>9.7</v>
      </c>
      <c r="Q119" s="72"/>
      <c r="R119" s="74"/>
      <c r="S119" s="76"/>
      <c r="T119" s="72"/>
      <c r="U119" s="71">
        <v>11.5</v>
      </c>
      <c r="V119" s="70">
        <v>8.5</v>
      </c>
      <c r="W119" s="72"/>
      <c r="X119" s="71">
        <f t="shared" si="8"/>
        <v>37.5</v>
      </c>
      <c r="Y119" s="72"/>
      <c r="Z119" s="76"/>
      <c r="AA119" s="76"/>
      <c r="AB119" s="76"/>
      <c r="AC119" s="76"/>
      <c r="AD119" s="74"/>
      <c r="AE119" s="75">
        <f t="shared" si="9"/>
        <v>37.5</v>
      </c>
    </row>
    <row r="120" spans="1:31" ht="12.75">
      <c r="A120" s="32">
        <v>9</v>
      </c>
      <c r="B120" s="22" t="s">
        <v>57</v>
      </c>
      <c r="C120" s="22" t="s">
        <v>5</v>
      </c>
      <c r="D120" s="23">
        <v>96</v>
      </c>
      <c r="F120" s="67"/>
      <c r="G120" s="71"/>
      <c r="H120" s="70"/>
      <c r="I120" s="72"/>
      <c r="J120" s="71">
        <v>3.73</v>
      </c>
      <c r="K120" s="70">
        <v>7.5</v>
      </c>
      <c r="L120" s="72"/>
      <c r="M120" s="71">
        <v>9.5</v>
      </c>
      <c r="N120" s="72"/>
      <c r="O120" s="77">
        <v>85</v>
      </c>
      <c r="P120" s="70">
        <v>9.1</v>
      </c>
      <c r="Q120" s="72"/>
      <c r="R120" s="74"/>
      <c r="S120" s="76"/>
      <c r="T120" s="72"/>
      <c r="U120" s="71">
        <v>12.1</v>
      </c>
      <c r="V120" s="70">
        <v>7.8</v>
      </c>
      <c r="W120" s="72"/>
      <c r="X120" s="71">
        <f t="shared" si="8"/>
        <v>33.900000000000006</v>
      </c>
      <c r="Y120" s="72"/>
      <c r="Z120" s="76"/>
      <c r="AA120" s="76"/>
      <c r="AB120" s="76"/>
      <c r="AC120" s="76"/>
      <c r="AD120" s="74"/>
      <c r="AE120" s="75">
        <f t="shared" si="9"/>
        <v>33.900000000000006</v>
      </c>
    </row>
    <row r="121" spans="1:31" ht="12.75">
      <c r="A121" s="32">
        <v>10</v>
      </c>
      <c r="B121" s="22" t="s">
        <v>90</v>
      </c>
      <c r="C121" s="22" t="s">
        <v>82</v>
      </c>
      <c r="D121" s="23">
        <v>97</v>
      </c>
      <c r="F121" s="67">
        <v>17</v>
      </c>
      <c r="G121" s="71"/>
      <c r="H121" s="70">
        <v>7.6</v>
      </c>
      <c r="I121" s="72"/>
      <c r="J121" s="71">
        <v>4.31</v>
      </c>
      <c r="K121" s="70">
        <v>8.6</v>
      </c>
      <c r="L121" s="72"/>
      <c r="M121" s="71"/>
      <c r="N121" s="72"/>
      <c r="O121" s="77">
        <v>85</v>
      </c>
      <c r="P121" s="70">
        <v>9.1</v>
      </c>
      <c r="Q121" s="72"/>
      <c r="R121" s="74"/>
      <c r="S121" s="76"/>
      <c r="T121" s="72"/>
      <c r="U121" s="71">
        <v>11.4</v>
      </c>
      <c r="V121" s="70">
        <v>8.5</v>
      </c>
      <c r="W121" s="72"/>
      <c r="X121" s="71">
        <f t="shared" si="8"/>
        <v>33.8</v>
      </c>
      <c r="Y121" s="72"/>
      <c r="Z121" s="76"/>
      <c r="AA121" s="76"/>
      <c r="AB121" s="76"/>
      <c r="AC121" s="76"/>
      <c r="AD121" s="74"/>
      <c r="AE121" s="75">
        <f t="shared" si="9"/>
        <v>33.8</v>
      </c>
    </row>
    <row r="122" ht="60" customHeight="1">
      <c r="F122" s="78"/>
    </row>
    <row r="123" spans="2:26" ht="15.75">
      <c r="B123" s="31" t="s">
        <v>36</v>
      </c>
      <c r="F123" s="78"/>
      <c r="Z123" s="27"/>
    </row>
    <row r="124" spans="2:31" ht="12.75">
      <c r="B124" s="3"/>
      <c r="F124" s="79" t="s">
        <v>10</v>
      </c>
      <c r="G124" s="10" t="s">
        <v>11</v>
      </c>
      <c r="H124" s="11" t="s">
        <v>12</v>
      </c>
      <c r="J124" s="10" t="s">
        <v>14</v>
      </c>
      <c r="K124" s="11" t="s">
        <v>12</v>
      </c>
      <c r="M124" s="10" t="s">
        <v>12</v>
      </c>
      <c r="N124" s="9"/>
      <c r="O124" s="10" t="s">
        <v>16</v>
      </c>
      <c r="P124" s="14" t="s">
        <v>12</v>
      </c>
      <c r="Q124" s="14"/>
      <c r="R124" s="19"/>
      <c r="S124" s="24"/>
      <c r="U124" s="10" t="s">
        <v>19</v>
      </c>
      <c r="V124" s="14" t="s">
        <v>12</v>
      </c>
      <c r="X124" s="9" t="s">
        <v>21</v>
      </c>
      <c r="Y124" s="9"/>
      <c r="Z124" s="28"/>
      <c r="AA124" s="14"/>
      <c r="AB124" s="14"/>
      <c r="AC124" s="10"/>
      <c r="AD124" s="9"/>
      <c r="AE124" s="4" t="s">
        <v>25</v>
      </c>
    </row>
    <row r="125" spans="2:31" s="3" customFormat="1" ht="12.75">
      <c r="B125" s="5" t="s">
        <v>6</v>
      </c>
      <c r="C125" s="5" t="s">
        <v>7</v>
      </c>
      <c r="D125" s="6" t="s">
        <v>8</v>
      </c>
      <c r="E125" s="5"/>
      <c r="F125" s="80" t="s">
        <v>9</v>
      </c>
      <c r="G125" s="17" t="s">
        <v>9</v>
      </c>
      <c r="H125" s="18" t="s">
        <v>9</v>
      </c>
      <c r="I125" s="15"/>
      <c r="J125" s="17" t="s">
        <v>13</v>
      </c>
      <c r="K125" s="18" t="s">
        <v>13</v>
      </c>
      <c r="L125" s="15"/>
      <c r="M125" s="17" t="s">
        <v>15</v>
      </c>
      <c r="N125" s="15"/>
      <c r="O125" s="17" t="s">
        <v>17</v>
      </c>
      <c r="P125" s="18" t="s">
        <v>17</v>
      </c>
      <c r="Q125" s="18"/>
      <c r="R125" s="25"/>
      <c r="S125" s="26"/>
      <c r="T125" s="15"/>
      <c r="U125" s="17" t="s">
        <v>20</v>
      </c>
      <c r="V125" s="18" t="s">
        <v>20</v>
      </c>
      <c r="W125" s="15"/>
      <c r="X125" s="15" t="s">
        <v>22</v>
      </c>
      <c r="Y125" s="15"/>
      <c r="Z125" s="29"/>
      <c r="AA125" s="20"/>
      <c r="AB125" s="20"/>
      <c r="AC125" s="4"/>
      <c r="AE125" s="16" t="s">
        <v>22</v>
      </c>
    </row>
    <row r="126" spans="2:29" s="3" customFormat="1" ht="12.75">
      <c r="B126" s="5"/>
      <c r="C126" s="5"/>
      <c r="D126" s="6"/>
      <c r="E126" s="5"/>
      <c r="F126" s="81"/>
      <c r="G126" s="4"/>
      <c r="H126" s="13"/>
      <c r="J126" s="4"/>
      <c r="K126" s="13"/>
      <c r="O126" s="4"/>
      <c r="P126" s="4"/>
      <c r="Q126" s="4"/>
      <c r="R126" s="6"/>
      <c r="S126" s="6"/>
      <c r="Z126" s="30"/>
      <c r="AA126" s="30"/>
      <c r="AB126" s="30"/>
      <c r="AC126" s="30"/>
    </row>
    <row r="127" spans="1:33" ht="12.75">
      <c r="A127" s="32">
        <v>1</v>
      </c>
      <c r="B127" s="22" t="s">
        <v>63</v>
      </c>
      <c r="C127" s="22" t="s">
        <v>5</v>
      </c>
      <c r="D127" s="53" t="s">
        <v>71</v>
      </c>
      <c r="F127" s="67"/>
      <c r="G127" s="71"/>
      <c r="H127" s="70"/>
      <c r="I127" s="72"/>
      <c r="J127" s="71"/>
      <c r="K127" s="70"/>
      <c r="L127" s="72"/>
      <c r="M127" s="71">
        <v>9.8</v>
      </c>
      <c r="N127" s="59"/>
      <c r="O127" s="67">
        <v>80</v>
      </c>
      <c r="P127" s="70">
        <v>10</v>
      </c>
      <c r="Q127" s="72"/>
      <c r="R127" s="74"/>
      <c r="S127" s="76"/>
      <c r="T127" s="72"/>
      <c r="U127" s="71">
        <v>11.6</v>
      </c>
      <c r="V127" s="70">
        <v>8.9</v>
      </c>
      <c r="W127" s="72"/>
      <c r="X127" s="71">
        <f aca="true" t="shared" si="10" ref="X127:X133">SUM(H127+K127+P127+V127+M127)</f>
        <v>28.7</v>
      </c>
      <c r="Y127" s="72"/>
      <c r="Z127" s="76"/>
      <c r="AA127" s="76"/>
      <c r="AB127" s="76"/>
      <c r="AC127" s="76"/>
      <c r="AD127" s="74"/>
      <c r="AE127" s="75">
        <f>X127</f>
        <v>28.7</v>
      </c>
      <c r="AG127" t="s">
        <v>27</v>
      </c>
    </row>
    <row r="128" spans="1:33" ht="12.75">
      <c r="A128" s="32">
        <v>2</v>
      </c>
      <c r="B128" s="22" t="s">
        <v>64</v>
      </c>
      <c r="C128" s="22" t="s">
        <v>5</v>
      </c>
      <c r="D128" s="23">
        <v>98</v>
      </c>
      <c r="F128" s="67">
        <v>20</v>
      </c>
      <c r="G128" s="71"/>
      <c r="H128" s="70">
        <v>10</v>
      </c>
      <c r="I128" s="72"/>
      <c r="J128" s="71"/>
      <c r="K128" s="70"/>
      <c r="L128" s="72"/>
      <c r="M128" s="71"/>
      <c r="N128" s="59"/>
      <c r="O128" s="67">
        <v>80</v>
      </c>
      <c r="P128" s="70">
        <v>10</v>
      </c>
      <c r="Q128" s="72"/>
      <c r="R128" s="74"/>
      <c r="S128" s="76"/>
      <c r="T128" s="72"/>
      <c r="U128" s="71">
        <v>11.89</v>
      </c>
      <c r="V128" s="70">
        <v>8.6</v>
      </c>
      <c r="W128" s="72"/>
      <c r="X128" s="71">
        <f t="shared" si="10"/>
        <v>28.6</v>
      </c>
      <c r="Y128" s="72"/>
      <c r="Z128" s="76"/>
      <c r="AA128" s="76"/>
      <c r="AB128" s="76"/>
      <c r="AC128" s="76"/>
      <c r="AD128" s="74"/>
      <c r="AE128" s="75">
        <f aca="true" t="shared" si="11" ref="AE128:AE133">X128</f>
        <v>28.6</v>
      </c>
      <c r="AG128" t="s">
        <v>27</v>
      </c>
    </row>
    <row r="129" spans="1:33" ht="12.75">
      <c r="A129" s="32">
        <v>3</v>
      </c>
      <c r="B129" s="22" t="s">
        <v>61</v>
      </c>
      <c r="C129" s="22" t="s">
        <v>5</v>
      </c>
      <c r="D129" s="53">
        <v>99</v>
      </c>
      <c r="E129" s="7"/>
      <c r="F129" s="67"/>
      <c r="G129" s="71"/>
      <c r="H129" s="70"/>
      <c r="I129" s="72"/>
      <c r="J129" s="71"/>
      <c r="K129" s="70"/>
      <c r="L129" s="72"/>
      <c r="M129" s="71">
        <v>9</v>
      </c>
      <c r="N129" s="59"/>
      <c r="O129" s="67">
        <v>85</v>
      </c>
      <c r="P129" s="70">
        <v>10</v>
      </c>
      <c r="Q129" s="72"/>
      <c r="R129" s="74"/>
      <c r="S129" s="76"/>
      <c r="T129" s="72"/>
      <c r="U129" s="71">
        <v>11.08</v>
      </c>
      <c r="V129" s="70">
        <v>8.6</v>
      </c>
      <c r="W129" s="72"/>
      <c r="X129" s="71">
        <f t="shared" si="10"/>
        <v>27.6</v>
      </c>
      <c r="Y129" s="72"/>
      <c r="Z129" s="76"/>
      <c r="AA129" s="76"/>
      <c r="AB129" s="76"/>
      <c r="AC129" s="76"/>
      <c r="AD129" s="74"/>
      <c r="AE129" s="75">
        <f t="shared" si="11"/>
        <v>27.6</v>
      </c>
      <c r="AG129" t="s">
        <v>27</v>
      </c>
    </row>
    <row r="130" spans="1:33" ht="12.75">
      <c r="A130" s="32">
        <v>4</v>
      </c>
      <c r="B130" s="22" t="s">
        <v>60</v>
      </c>
      <c r="C130" s="22" t="s">
        <v>5</v>
      </c>
      <c r="D130" s="53">
        <v>99</v>
      </c>
      <c r="E130" s="7"/>
      <c r="F130" s="67"/>
      <c r="G130" s="71"/>
      <c r="H130" s="70"/>
      <c r="I130" s="72"/>
      <c r="J130" s="71"/>
      <c r="K130" s="70"/>
      <c r="L130" s="72"/>
      <c r="M130" s="71">
        <v>9.6</v>
      </c>
      <c r="N130" s="59"/>
      <c r="O130" s="67">
        <v>75</v>
      </c>
      <c r="P130" s="70">
        <v>9.7</v>
      </c>
      <c r="Q130" s="72"/>
      <c r="R130" s="74"/>
      <c r="S130" s="76"/>
      <c r="T130" s="72"/>
      <c r="U130" s="71">
        <v>12.8</v>
      </c>
      <c r="V130" s="70">
        <v>7.7</v>
      </c>
      <c r="W130" s="72"/>
      <c r="X130" s="71">
        <f t="shared" si="10"/>
        <v>27</v>
      </c>
      <c r="Y130" s="72"/>
      <c r="Z130" s="76"/>
      <c r="AA130" s="76"/>
      <c r="AB130" s="76"/>
      <c r="AC130" s="76"/>
      <c r="AD130" s="74"/>
      <c r="AE130" s="75">
        <f t="shared" si="11"/>
        <v>27</v>
      </c>
      <c r="AG130" t="s">
        <v>27</v>
      </c>
    </row>
    <row r="131" spans="1:31" ht="12.75">
      <c r="A131" s="32">
        <v>5</v>
      </c>
      <c r="B131" s="22" t="s">
        <v>65</v>
      </c>
      <c r="C131" s="22" t="s">
        <v>5</v>
      </c>
      <c r="D131" s="23">
        <v>98</v>
      </c>
      <c r="F131" s="67">
        <v>20</v>
      </c>
      <c r="G131" s="71"/>
      <c r="H131" s="70">
        <v>10</v>
      </c>
      <c r="I131" s="72"/>
      <c r="J131" s="71" t="s">
        <v>131</v>
      </c>
      <c r="K131" s="70">
        <v>7.7</v>
      </c>
      <c r="L131" s="72"/>
      <c r="M131" s="71">
        <v>9</v>
      </c>
      <c r="N131" s="59"/>
      <c r="O131" s="67"/>
      <c r="P131" s="70"/>
      <c r="Q131" s="72"/>
      <c r="R131" s="74"/>
      <c r="S131" s="76"/>
      <c r="T131" s="72"/>
      <c r="U131" s="71"/>
      <c r="V131" s="70"/>
      <c r="W131" s="72"/>
      <c r="X131" s="71">
        <f t="shared" si="10"/>
        <v>26.7</v>
      </c>
      <c r="Y131" s="72"/>
      <c r="Z131" s="76"/>
      <c r="AA131" s="76"/>
      <c r="AB131" s="76"/>
      <c r="AC131" s="76"/>
      <c r="AD131" s="74"/>
      <c r="AE131" s="75">
        <f t="shared" si="11"/>
        <v>26.7</v>
      </c>
    </row>
    <row r="132" spans="1:31" ht="12.75">
      <c r="A132" s="32">
        <v>6</v>
      </c>
      <c r="B132" s="22" t="s">
        <v>59</v>
      </c>
      <c r="C132" s="22" t="s">
        <v>5</v>
      </c>
      <c r="D132" s="53" t="s">
        <v>73</v>
      </c>
      <c r="F132" s="67"/>
      <c r="G132" s="71"/>
      <c r="H132" s="70"/>
      <c r="I132" s="72"/>
      <c r="J132" s="71"/>
      <c r="K132" s="70"/>
      <c r="L132" s="72"/>
      <c r="M132" s="71">
        <v>8.5</v>
      </c>
      <c r="N132" s="59"/>
      <c r="O132" s="67">
        <v>75</v>
      </c>
      <c r="P132" s="70">
        <v>9.7</v>
      </c>
      <c r="Q132" s="72"/>
      <c r="R132" s="74"/>
      <c r="S132" s="76"/>
      <c r="T132" s="72"/>
      <c r="U132" s="71">
        <v>13.44</v>
      </c>
      <c r="V132" s="70">
        <v>7.1</v>
      </c>
      <c r="W132" s="72"/>
      <c r="X132" s="71">
        <f t="shared" si="10"/>
        <v>25.299999999999997</v>
      </c>
      <c r="Y132" s="72"/>
      <c r="Z132" s="76"/>
      <c r="AA132" s="76"/>
      <c r="AB132" s="76"/>
      <c r="AC132" s="76"/>
      <c r="AD132" s="74"/>
      <c r="AE132" s="75">
        <f t="shared" si="11"/>
        <v>25.299999999999997</v>
      </c>
    </row>
    <row r="133" spans="1:31" ht="12.75">
      <c r="A133" s="32">
        <v>7</v>
      </c>
      <c r="B133" s="22" t="s">
        <v>62</v>
      </c>
      <c r="C133" s="22" t="s">
        <v>5</v>
      </c>
      <c r="D133" s="53" t="s">
        <v>73</v>
      </c>
      <c r="F133" s="67"/>
      <c r="G133" s="71"/>
      <c r="H133" s="70"/>
      <c r="I133" s="72"/>
      <c r="J133" s="71"/>
      <c r="K133" s="70"/>
      <c r="L133" s="72"/>
      <c r="M133" s="71">
        <v>8.5</v>
      </c>
      <c r="N133" s="59"/>
      <c r="O133" s="67">
        <v>60</v>
      </c>
      <c r="P133" s="70">
        <v>8.8</v>
      </c>
      <c r="Q133" s="72"/>
      <c r="R133" s="74"/>
      <c r="S133" s="76"/>
      <c r="T133" s="72"/>
      <c r="U133" s="71">
        <v>16</v>
      </c>
      <c r="V133" s="70">
        <v>4.8</v>
      </c>
      <c r="W133" s="72"/>
      <c r="X133" s="71">
        <f t="shared" si="10"/>
        <v>22.1</v>
      </c>
      <c r="Y133" s="72"/>
      <c r="Z133" s="76"/>
      <c r="AA133" s="76"/>
      <c r="AB133" s="76"/>
      <c r="AC133" s="76"/>
      <c r="AD133" s="74"/>
      <c r="AE133" s="75">
        <f t="shared" si="11"/>
        <v>22.1</v>
      </c>
    </row>
    <row r="134" spans="27:29" ht="12.75">
      <c r="AA134" s="27"/>
      <c r="AB134" s="27"/>
      <c r="AC134" s="27"/>
    </row>
    <row r="135" ht="13.5" thickBot="1"/>
    <row r="136" spans="1:33" ht="15">
      <c r="A136" s="33"/>
      <c r="B136" s="34"/>
      <c r="C136" s="34"/>
      <c r="D136" s="35"/>
      <c r="E136" s="34"/>
      <c r="F136" s="35"/>
      <c r="G136" s="35"/>
      <c r="H136" s="36"/>
      <c r="I136" s="34"/>
      <c r="J136" s="35"/>
      <c r="K136" s="36"/>
      <c r="L136" s="34"/>
      <c r="M136" s="34"/>
      <c r="N136" s="34"/>
      <c r="O136" s="35"/>
      <c r="P136" s="35"/>
      <c r="Q136" s="35"/>
      <c r="R136" s="35"/>
      <c r="S136" s="35"/>
      <c r="T136" s="34"/>
      <c r="U136" s="34"/>
      <c r="V136" s="34"/>
      <c r="W136" s="34"/>
      <c r="X136" s="34"/>
      <c r="Y136" s="34"/>
      <c r="Z136" s="35"/>
      <c r="AA136" s="35"/>
      <c r="AB136" s="35"/>
      <c r="AC136" s="35"/>
      <c r="AD136" s="34"/>
      <c r="AE136" s="34"/>
      <c r="AF136" s="34"/>
      <c r="AG136" s="37"/>
    </row>
    <row r="137" spans="1:33" ht="26.25">
      <c r="A137" s="38"/>
      <c r="B137" s="50" t="s">
        <v>41</v>
      </c>
      <c r="C137" s="39"/>
      <c r="D137" s="40"/>
      <c r="E137" s="39"/>
      <c r="F137" s="40"/>
      <c r="G137" s="40"/>
      <c r="H137" s="41"/>
      <c r="I137" s="39"/>
      <c r="J137" s="40"/>
      <c r="K137" s="41"/>
      <c r="L137" s="39"/>
      <c r="M137" s="39"/>
      <c r="N137" s="39"/>
      <c r="O137" s="40"/>
      <c r="P137" s="40"/>
      <c r="Q137" s="40"/>
      <c r="R137" s="40"/>
      <c r="S137" s="40"/>
      <c r="T137" s="39"/>
      <c r="U137" s="39"/>
      <c r="V137" s="39"/>
      <c r="W137" s="39"/>
      <c r="X137" s="39"/>
      <c r="Y137" s="39"/>
      <c r="Z137" s="40"/>
      <c r="AA137" s="40"/>
      <c r="AB137" s="40"/>
      <c r="AC137" s="40"/>
      <c r="AD137" s="39"/>
      <c r="AE137" s="39"/>
      <c r="AF137" s="39"/>
      <c r="AG137" s="42"/>
    </row>
    <row r="138" spans="1:33" ht="15">
      <c r="A138" s="38"/>
      <c r="B138" s="51"/>
      <c r="C138" s="39"/>
      <c r="D138" s="40"/>
      <c r="E138" s="39"/>
      <c r="F138" s="40"/>
      <c r="G138" s="40"/>
      <c r="H138" s="41"/>
      <c r="I138" s="39"/>
      <c r="J138" s="40"/>
      <c r="K138" s="41"/>
      <c r="L138" s="39"/>
      <c r="M138" s="39"/>
      <c r="N138" s="39"/>
      <c r="O138" s="40"/>
      <c r="P138" s="40"/>
      <c r="Q138" s="40"/>
      <c r="R138" s="40"/>
      <c r="S138" s="40"/>
      <c r="T138" s="39"/>
      <c r="U138" s="39"/>
      <c r="V138" s="39"/>
      <c r="W138" s="39"/>
      <c r="X138" s="39"/>
      <c r="Y138" s="39"/>
      <c r="Z138" s="40"/>
      <c r="AA138" s="40"/>
      <c r="AB138" s="40"/>
      <c r="AC138" s="40"/>
      <c r="AD138" s="39"/>
      <c r="AE138" s="39"/>
      <c r="AF138" s="39"/>
      <c r="AG138" s="42"/>
    </row>
    <row r="139" spans="1:33" ht="15">
      <c r="A139" s="38"/>
      <c r="B139" s="51"/>
      <c r="C139" s="39"/>
      <c r="D139" s="40"/>
      <c r="E139" s="39"/>
      <c r="F139" s="40"/>
      <c r="G139" s="40"/>
      <c r="H139" s="41"/>
      <c r="I139" s="39"/>
      <c r="J139" s="40"/>
      <c r="K139" s="41"/>
      <c r="L139" s="39"/>
      <c r="M139" s="39"/>
      <c r="N139" s="39"/>
      <c r="O139" s="40"/>
      <c r="P139" s="40"/>
      <c r="Q139" s="40"/>
      <c r="R139" s="40"/>
      <c r="S139" s="40"/>
      <c r="T139" s="39"/>
      <c r="U139" s="39"/>
      <c r="V139" s="39"/>
      <c r="W139" s="39"/>
      <c r="X139" s="39"/>
      <c r="Y139" s="39"/>
      <c r="Z139" s="40"/>
      <c r="AA139" s="40"/>
      <c r="AB139" s="40"/>
      <c r="AC139" s="40"/>
      <c r="AD139" s="39"/>
      <c r="AE139" s="39"/>
      <c r="AF139" s="39"/>
      <c r="AG139" s="42"/>
    </row>
    <row r="140" spans="1:33" ht="37.5">
      <c r="A140" s="38"/>
      <c r="B140" s="52" t="s">
        <v>45</v>
      </c>
      <c r="C140" s="39"/>
      <c r="D140" s="40"/>
      <c r="E140" s="39"/>
      <c r="F140" s="40"/>
      <c r="G140" s="40"/>
      <c r="H140" s="41"/>
      <c r="I140" s="39"/>
      <c r="J140" s="40"/>
      <c r="K140" s="41"/>
      <c r="L140" s="39"/>
      <c r="M140" s="39"/>
      <c r="N140" s="39"/>
      <c r="O140" s="40"/>
      <c r="P140" s="40"/>
      <c r="Q140" s="40"/>
      <c r="R140" s="40"/>
      <c r="S140" s="40"/>
      <c r="T140" s="39"/>
      <c r="U140" s="39"/>
      <c r="V140" s="39"/>
      <c r="W140" s="39"/>
      <c r="X140" s="39"/>
      <c r="Y140" s="39"/>
      <c r="Z140" s="40"/>
      <c r="AA140" s="40"/>
      <c r="AB140" s="40"/>
      <c r="AC140" s="40"/>
      <c r="AD140" s="39"/>
      <c r="AE140" s="39"/>
      <c r="AF140" s="39"/>
      <c r="AG140" s="42"/>
    </row>
    <row r="141" spans="1:33" ht="37.5">
      <c r="A141" s="38"/>
      <c r="B141" s="52" t="s">
        <v>46</v>
      </c>
      <c r="C141" s="39"/>
      <c r="D141" s="40"/>
      <c r="E141" s="39"/>
      <c r="F141" s="40"/>
      <c r="G141" s="40"/>
      <c r="H141" s="41"/>
      <c r="I141" s="39"/>
      <c r="J141" s="40"/>
      <c r="K141" s="41"/>
      <c r="L141" s="39"/>
      <c r="M141" s="39"/>
      <c r="N141" s="39"/>
      <c r="O141" s="40"/>
      <c r="P141" s="40"/>
      <c r="Q141" s="40"/>
      <c r="R141" s="40"/>
      <c r="S141" s="40"/>
      <c r="T141" s="39"/>
      <c r="U141" s="39"/>
      <c r="V141" s="39"/>
      <c r="W141" s="39"/>
      <c r="X141" s="39"/>
      <c r="Y141" s="39"/>
      <c r="Z141" s="40"/>
      <c r="AA141" s="40"/>
      <c r="AB141" s="40"/>
      <c r="AC141" s="40"/>
      <c r="AD141" s="39"/>
      <c r="AE141" s="39"/>
      <c r="AF141" s="39"/>
      <c r="AG141" s="42"/>
    </row>
    <row r="142" spans="1:33" ht="37.5">
      <c r="A142" s="38"/>
      <c r="B142" s="52" t="s">
        <v>47</v>
      </c>
      <c r="C142" s="39"/>
      <c r="D142" s="40"/>
      <c r="E142" s="39"/>
      <c r="F142" s="40"/>
      <c r="G142" s="40"/>
      <c r="H142" s="41"/>
      <c r="I142" s="39"/>
      <c r="J142" s="40"/>
      <c r="K142" s="41"/>
      <c r="L142" s="39"/>
      <c r="M142" s="39"/>
      <c r="N142" s="39"/>
      <c r="O142" s="40"/>
      <c r="P142" s="40"/>
      <c r="Q142" s="40"/>
      <c r="R142" s="40"/>
      <c r="S142" s="40"/>
      <c r="T142" s="39"/>
      <c r="U142" s="39"/>
      <c r="V142" s="39"/>
      <c r="W142" s="39"/>
      <c r="X142" s="39"/>
      <c r="Y142" s="39"/>
      <c r="Z142" s="40"/>
      <c r="AA142" s="40"/>
      <c r="AB142" s="40"/>
      <c r="AC142" s="40"/>
      <c r="AD142" s="39"/>
      <c r="AE142" s="39"/>
      <c r="AF142" s="39"/>
      <c r="AG142" s="42"/>
    </row>
    <row r="143" spans="1:33" ht="37.5">
      <c r="A143" s="38"/>
      <c r="B143" s="52" t="s">
        <v>42</v>
      </c>
      <c r="C143" s="39"/>
      <c r="D143" s="40"/>
      <c r="E143" s="39"/>
      <c r="F143" s="40"/>
      <c r="G143" s="40"/>
      <c r="H143" s="41"/>
      <c r="I143" s="39"/>
      <c r="J143" s="40"/>
      <c r="K143" s="41"/>
      <c r="L143" s="39"/>
      <c r="M143" s="39"/>
      <c r="N143" s="39"/>
      <c r="O143" s="40"/>
      <c r="P143" s="40"/>
      <c r="Q143" s="40"/>
      <c r="R143" s="40"/>
      <c r="S143" s="40"/>
      <c r="T143" s="39"/>
      <c r="U143" s="39"/>
      <c r="V143" s="39"/>
      <c r="W143" s="39"/>
      <c r="X143" s="39"/>
      <c r="Y143" s="39"/>
      <c r="Z143" s="40"/>
      <c r="AA143" s="40"/>
      <c r="AB143" s="40"/>
      <c r="AC143" s="40"/>
      <c r="AD143" s="39"/>
      <c r="AE143" s="39"/>
      <c r="AF143" s="39"/>
      <c r="AG143" s="42"/>
    </row>
    <row r="144" spans="1:33" ht="37.5">
      <c r="A144" s="38"/>
      <c r="B144" s="52" t="s">
        <v>43</v>
      </c>
      <c r="C144" s="39"/>
      <c r="D144" s="40"/>
      <c r="E144" s="39"/>
      <c r="F144" s="40"/>
      <c r="G144" s="40"/>
      <c r="H144" s="41"/>
      <c r="I144" s="39"/>
      <c r="J144" s="40"/>
      <c r="K144" s="41"/>
      <c r="L144" s="39"/>
      <c r="M144" s="39"/>
      <c r="N144" s="39"/>
      <c r="O144" s="40"/>
      <c r="P144" s="40"/>
      <c r="Q144" s="40"/>
      <c r="R144" s="40"/>
      <c r="S144" s="40"/>
      <c r="T144" s="39"/>
      <c r="U144" s="39"/>
      <c r="V144" s="39"/>
      <c r="W144" s="39"/>
      <c r="X144" s="39"/>
      <c r="Y144" s="39"/>
      <c r="Z144" s="40"/>
      <c r="AA144" s="40"/>
      <c r="AB144" s="40"/>
      <c r="AC144" s="40"/>
      <c r="AD144" s="39"/>
      <c r="AE144" s="39"/>
      <c r="AF144" s="39"/>
      <c r="AG144" s="42"/>
    </row>
    <row r="145" spans="1:33" ht="37.5">
      <c r="A145" s="38"/>
      <c r="B145" s="52" t="s">
        <v>44</v>
      </c>
      <c r="C145" s="39"/>
      <c r="D145" s="40"/>
      <c r="E145" s="39"/>
      <c r="F145" s="40"/>
      <c r="G145" s="40"/>
      <c r="H145" s="41"/>
      <c r="I145" s="39"/>
      <c r="J145" s="40"/>
      <c r="K145" s="41"/>
      <c r="L145" s="39"/>
      <c r="M145" s="39"/>
      <c r="N145" s="39"/>
      <c r="O145" s="40"/>
      <c r="P145" s="40"/>
      <c r="Q145" s="40"/>
      <c r="R145" s="40"/>
      <c r="S145" s="40"/>
      <c r="T145" s="39"/>
      <c r="U145" s="39"/>
      <c r="V145" s="39"/>
      <c r="W145" s="39"/>
      <c r="X145" s="39"/>
      <c r="Y145" s="39"/>
      <c r="Z145" s="40"/>
      <c r="AA145" s="40"/>
      <c r="AB145" s="40"/>
      <c r="AC145" s="40"/>
      <c r="AD145" s="39"/>
      <c r="AE145" s="39"/>
      <c r="AF145" s="39"/>
      <c r="AG145" s="42"/>
    </row>
    <row r="146" spans="1:33" ht="38.25" thickBot="1">
      <c r="A146" s="44"/>
      <c r="B146" s="49"/>
      <c r="C146" s="45"/>
      <c r="D146" s="46"/>
      <c r="E146" s="45"/>
      <c r="F146" s="46"/>
      <c r="G146" s="46"/>
      <c r="H146" s="47"/>
      <c r="I146" s="45"/>
      <c r="J146" s="46"/>
      <c r="K146" s="47"/>
      <c r="L146" s="45"/>
      <c r="M146" s="45"/>
      <c r="N146" s="45"/>
      <c r="O146" s="46"/>
      <c r="P146" s="46"/>
      <c r="Q146" s="46"/>
      <c r="R146" s="46"/>
      <c r="S146" s="46"/>
      <c r="T146" s="45"/>
      <c r="U146" s="45"/>
      <c r="V146" s="45"/>
      <c r="W146" s="45"/>
      <c r="X146" s="45"/>
      <c r="Y146" s="45"/>
      <c r="Z146" s="46"/>
      <c r="AA146" s="46"/>
      <c r="AB146" s="46"/>
      <c r="AC146" s="46"/>
      <c r="AD146" s="45"/>
      <c r="AE146" s="45"/>
      <c r="AF146" s="45"/>
      <c r="AG146" s="48"/>
    </row>
  </sheetData>
  <mergeCells count="5">
    <mergeCell ref="B74:AG74"/>
    <mergeCell ref="B1:AG1"/>
    <mergeCell ref="B2:AG2"/>
    <mergeCell ref="B3:AG3"/>
    <mergeCell ref="B4:A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88"/>
  <sheetViews>
    <sheetView workbookViewId="0" topLeftCell="A4">
      <selection activeCell="B100" sqref="B100"/>
    </sheetView>
  </sheetViews>
  <sheetFormatPr defaultColWidth="11.421875" defaultRowHeight="12.75"/>
  <cols>
    <col min="1" max="1" width="3.00390625" style="0" customWidth="1"/>
    <col min="2" max="2" width="20.00390625" style="0" customWidth="1"/>
    <col min="3" max="3" width="9.7109375" style="0" customWidth="1"/>
    <col min="4" max="4" width="4.421875" style="2" customWidth="1"/>
    <col min="5" max="5" width="2.140625" style="0" customWidth="1"/>
    <col min="6" max="8" width="5.00390625" style="2" customWidth="1"/>
    <col min="9" max="9" width="5.00390625" style="12" customWidth="1"/>
    <col min="10" max="10" width="1.421875" style="0" customWidth="1"/>
    <col min="11" max="11" width="10.00390625" style="0" customWidth="1"/>
    <col min="12" max="12" width="3.00390625" style="0" customWidth="1"/>
    <col min="13" max="13" width="20.00390625" style="0" customWidth="1"/>
    <col min="15" max="15" width="3.421875" style="0" customWidth="1"/>
    <col min="16" max="16" width="2.140625" style="0" customWidth="1"/>
    <col min="17" max="17" width="5.00390625" style="0" customWidth="1"/>
    <col min="18" max="20" width="5.28125" style="0" customWidth="1"/>
  </cols>
  <sheetData>
    <row r="2" spans="1:20" ht="35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27.75">
      <c r="A3" s="108" t="s">
        <v>148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3.2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8:19" ht="12.75">
      <c r="H5" s="12"/>
      <c r="I5"/>
      <c r="J5" s="2"/>
      <c r="K5" s="12"/>
      <c r="O5" s="2"/>
      <c r="P5" s="2"/>
      <c r="Q5" s="2"/>
      <c r="R5" s="2"/>
      <c r="S5" s="2"/>
    </row>
    <row r="6" spans="8:19" ht="13.5" thickBot="1">
      <c r="H6" s="12"/>
      <c r="I6"/>
      <c r="J6" s="2"/>
      <c r="K6" s="12"/>
      <c r="O6" s="2"/>
      <c r="P6" s="2"/>
      <c r="Q6" s="2"/>
      <c r="R6" s="2"/>
      <c r="S6" s="2"/>
    </row>
    <row r="7" spans="1:20" ht="15">
      <c r="A7" s="39"/>
      <c r="B7" s="33"/>
      <c r="C7" s="34"/>
      <c r="D7" s="35"/>
      <c r="E7" s="34"/>
      <c r="F7" s="35"/>
      <c r="G7" s="35"/>
      <c r="H7" s="36"/>
      <c r="I7" s="34"/>
      <c r="J7" s="35"/>
      <c r="K7" s="36"/>
      <c r="L7" s="34"/>
      <c r="M7" s="34"/>
      <c r="N7" s="34"/>
      <c r="O7" s="35"/>
      <c r="P7" s="35"/>
      <c r="Q7" s="35"/>
      <c r="R7" s="35"/>
      <c r="S7" s="35"/>
      <c r="T7" s="37"/>
    </row>
    <row r="8" spans="1:20" ht="24.75">
      <c r="A8" s="39"/>
      <c r="B8" s="102" t="s">
        <v>41</v>
      </c>
      <c r="C8" s="39"/>
      <c r="D8" s="40"/>
      <c r="E8" s="39"/>
      <c r="F8" s="40"/>
      <c r="G8" s="40"/>
      <c r="H8" s="41"/>
      <c r="I8" s="39"/>
      <c r="J8" s="40"/>
      <c r="K8" s="41"/>
      <c r="L8" s="39"/>
      <c r="M8" s="39"/>
      <c r="N8" s="39"/>
      <c r="O8" s="40"/>
      <c r="P8" s="40"/>
      <c r="Q8" s="40"/>
      <c r="R8" s="40"/>
      <c r="S8" s="40"/>
      <c r="T8" s="42"/>
    </row>
    <row r="9" spans="1:20" ht="15">
      <c r="A9" s="39"/>
      <c r="B9" s="103"/>
      <c r="C9" s="39"/>
      <c r="D9" s="40"/>
      <c r="E9" s="39"/>
      <c r="F9" s="40"/>
      <c r="G9" s="40"/>
      <c r="H9" s="41"/>
      <c r="I9" s="39"/>
      <c r="J9" s="40"/>
      <c r="K9" s="41"/>
      <c r="L9" s="39"/>
      <c r="M9" s="39"/>
      <c r="N9" s="39"/>
      <c r="O9" s="40"/>
      <c r="P9" s="40"/>
      <c r="Q9" s="40"/>
      <c r="R9" s="40"/>
      <c r="S9" s="40"/>
      <c r="T9" s="42"/>
    </row>
    <row r="10" spans="1:20" ht="15">
      <c r="A10" s="39"/>
      <c r="B10" s="103"/>
      <c r="C10" s="39"/>
      <c r="D10" s="40"/>
      <c r="E10" s="39"/>
      <c r="F10" s="40"/>
      <c r="G10" s="40"/>
      <c r="H10" s="41"/>
      <c r="I10" s="39"/>
      <c r="J10" s="40"/>
      <c r="K10" s="41"/>
      <c r="L10" s="39"/>
      <c r="M10" s="39"/>
      <c r="N10" s="39"/>
      <c r="O10" s="40"/>
      <c r="P10" s="40"/>
      <c r="Q10" s="40"/>
      <c r="R10" s="40"/>
      <c r="S10" s="40"/>
      <c r="T10" s="42"/>
    </row>
    <row r="11" spans="1:20" ht="37.5">
      <c r="A11" s="39"/>
      <c r="B11" s="104" t="s">
        <v>45</v>
      </c>
      <c r="C11" s="39"/>
      <c r="D11" s="40"/>
      <c r="E11" s="39"/>
      <c r="F11" s="40"/>
      <c r="G11" s="40"/>
      <c r="H11" s="41"/>
      <c r="I11" s="39"/>
      <c r="J11" s="40"/>
      <c r="K11" s="41"/>
      <c r="L11" s="39"/>
      <c r="M11" s="39"/>
      <c r="N11" s="39"/>
      <c r="O11" s="40"/>
      <c r="P11" s="40"/>
      <c r="Q11" s="40"/>
      <c r="R11" s="40"/>
      <c r="S11" s="40"/>
      <c r="T11" s="42"/>
    </row>
    <row r="12" spans="1:20" ht="37.5">
      <c r="A12" s="39"/>
      <c r="B12" s="104" t="s">
        <v>46</v>
      </c>
      <c r="C12" s="39"/>
      <c r="D12" s="40"/>
      <c r="E12" s="39"/>
      <c r="F12" s="40"/>
      <c r="G12" s="40"/>
      <c r="H12" s="41"/>
      <c r="I12" s="39"/>
      <c r="J12" s="40"/>
      <c r="K12" s="41"/>
      <c r="L12" s="39"/>
      <c r="M12" s="39"/>
      <c r="N12" s="39"/>
      <c r="O12" s="40"/>
      <c r="P12" s="40"/>
      <c r="Q12" s="40"/>
      <c r="R12" s="40"/>
      <c r="S12" s="40"/>
      <c r="T12" s="42"/>
    </row>
    <row r="13" spans="1:20" ht="37.5">
      <c r="A13" s="39"/>
      <c r="B13" s="104" t="s">
        <v>47</v>
      </c>
      <c r="C13" s="39"/>
      <c r="D13" s="40"/>
      <c r="E13" s="39"/>
      <c r="F13" s="40"/>
      <c r="G13" s="40"/>
      <c r="H13" s="41"/>
      <c r="I13" s="39"/>
      <c r="J13" s="40"/>
      <c r="K13" s="41"/>
      <c r="L13" s="39"/>
      <c r="M13" s="39"/>
      <c r="N13" s="39"/>
      <c r="O13" s="40"/>
      <c r="P13" s="40"/>
      <c r="Q13" s="40"/>
      <c r="R13" s="40"/>
      <c r="S13" s="40"/>
      <c r="T13" s="42"/>
    </row>
    <row r="14" spans="1:20" ht="37.5">
      <c r="A14" s="39"/>
      <c r="B14" s="104" t="s">
        <v>42</v>
      </c>
      <c r="C14" s="39"/>
      <c r="D14" s="40"/>
      <c r="E14" s="39"/>
      <c r="F14" s="40"/>
      <c r="G14" s="40"/>
      <c r="H14" s="41"/>
      <c r="I14" s="39"/>
      <c r="J14" s="40"/>
      <c r="K14" s="41"/>
      <c r="L14" s="39"/>
      <c r="M14" s="39"/>
      <c r="N14" s="39"/>
      <c r="O14" s="40"/>
      <c r="P14" s="40"/>
      <c r="Q14" s="40"/>
      <c r="R14" s="40"/>
      <c r="S14" s="40"/>
      <c r="T14" s="42"/>
    </row>
    <row r="15" spans="1:20" ht="37.5">
      <c r="A15" s="39"/>
      <c r="B15" s="104" t="s">
        <v>43</v>
      </c>
      <c r="C15" s="39"/>
      <c r="D15" s="40"/>
      <c r="E15" s="39"/>
      <c r="F15" s="40"/>
      <c r="G15" s="40"/>
      <c r="H15" s="41"/>
      <c r="I15" s="39"/>
      <c r="J15" s="40"/>
      <c r="K15" s="41"/>
      <c r="L15" s="39"/>
      <c r="M15" s="39"/>
      <c r="N15" s="39"/>
      <c r="O15" s="40"/>
      <c r="P15" s="40"/>
      <c r="Q15" s="40"/>
      <c r="R15" s="40"/>
      <c r="S15" s="40"/>
      <c r="T15" s="42"/>
    </row>
    <row r="16" spans="1:20" ht="37.5">
      <c r="A16" s="39"/>
      <c r="B16" s="104" t="s">
        <v>44</v>
      </c>
      <c r="C16" s="39"/>
      <c r="D16" s="40"/>
      <c r="E16" s="39"/>
      <c r="F16" s="40"/>
      <c r="G16" s="40"/>
      <c r="H16" s="41"/>
      <c r="I16" s="39"/>
      <c r="J16" s="40"/>
      <c r="K16" s="41"/>
      <c r="L16" s="39"/>
      <c r="M16" s="39"/>
      <c r="N16" s="39"/>
      <c r="O16" s="40"/>
      <c r="P16" s="40"/>
      <c r="Q16" s="40"/>
      <c r="R16" s="40"/>
      <c r="S16" s="40"/>
      <c r="T16" s="42"/>
    </row>
    <row r="17" spans="1:20" ht="38.25" thickBot="1">
      <c r="A17" s="39"/>
      <c r="B17" s="105"/>
      <c r="C17" s="45"/>
      <c r="D17" s="46"/>
      <c r="E17" s="45"/>
      <c r="F17" s="46"/>
      <c r="G17" s="46"/>
      <c r="H17" s="47"/>
      <c r="I17" s="45"/>
      <c r="J17" s="46"/>
      <c r="K17" s="47"/>
      <c r="L17" s="45"/>
      <c r="M17" s="45"/>
      <c r="N17" s="45"/>
      <c r="O17" s="46"/>
      <c r="P17" s="46"/>
      <c r="Q17" s="46"/>
      <c r="R17" s="46"/>
      <c r="S17" s="46"/>
      <c r="T17" s="48"/>
    </row>
    <row r="18" spans="1:20" ht="37.5">
      <c r="A18" s="39"/>
      <c r="B18" s="43"/>
      <c r="C18" s="39"/>
      <c r="D18" s="40"/>
      <c r="E18" s="39"/>
      <c r="F18" s="40"/>
      <c r="G18" s="40"/>
      <c r="H18" s="41"/>
      <c r="I18" s="39"/>
      <c r="J18" s="40"/>
      <c r="K18" s="41"/>
      <c r="L18" s="39"/>
      <c r="M18" s="39"/>
      <c r="N18" s="39"/>
      <c r="O18" s="40"/>
      <c r="P18" s="40"/>
      <c r="Q18" s="40"/>
      <c r="R18" s="40"/>
      <c r="S18" s="40"/>
      <c r="T18" s="39"/>
    </row>
    <row r="19" spans="1:20" ht="37.5">
      <c r="A19" s="39"/>
      <c r="B19" s="43"/>
      <c r="C19" s="39"/>
      <c r="D19" s="40"/>
      <c r="E19" s="39"/>
      <c r="F19" s="40"/>
      <c r="G19" s="40"/>
      <c r="H19" s="41"/>
      <c r="I19" s="39"/>
      <c r="J19" s="40"/>
      <c r="K19" s="41"/>
      <c r="L19" s="39"/>
      <c r="M19" s="39"/>
      <c r="N19" s="39"/>
      <c r="O19" s="40"/>
      <c r="P19" s="40"/>
      <c r="Q19" s="40"/>
      <c r="R19" s="40"/>
      <c r="S19" s="40"/>
      <c r="T19" s="39"/>
    </row>
    <row r="20" spans="1:20" ht="37.5">
      <c r="A20" s="39"/>
      <c r="B20" s="43"/>
      <c r="C20" s="39"/>
      <c r="D20" s="40"/>
      <c r="E20" s="39"/>
      <c r="F20" s="40"/>
      <c r="G20" s="40"/>
      <c r="H20" s="41"/>
      <c r="I20" s="39"/>
      <c r="J20" s="40"/>
      <c r="K20" s="41"/>
      <c r="L20" s="39"/>
      <c r="M20" s="39"/>
      <c r="N20" s="39"/>
      <c r="O20" s="40"/>
      <c r="P20" s="40"/>
      <c r="Q20" s="40"/>
      <c r="R20" s="40"/>
      <c r="S20" s="40"/>
      <c r="T20" s="39"/>
    </row>
    <row r="21" spans="1:21" ht="18">
      <c r="A21" s="106" t="s">
        <v>37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21"/>
    </row>
    <row r="22" ht="71.25" customHeight="1"/>
    <row r="23" spans="2:20" ht="15.75">
      <c r="B23" s="31" t="s">
        <v>112</v>
      </c>
      <c r="M23" s="31" t="s">
        <v>38</v>
      </c>
      <c r="O23" s="2"/>
      <c r="Q23" s="2"/>
      <c r="R23" s="2"/>
      <c r="S23" s="2"/>
      <c r="T23" s="12"/>
    </row>
    <row r="24" spans="2:20" ht="12.75">
      <c r="B24" s="3"/>
      <c r="F24" s="10" t="s">
        <v>14</v>
      </c>
      <c r="G24" s="10" t="s">
        <v>14</v>
      </c>
      <c r="H24" s="10" t="s">
        <v>14</v>
      </c>
      <c r="I24" s="11" t="s">
        <v>12</v>
      </c>
      <c r="M24" s="3"/>
      <c r="O24" s="2"/>
      <c r="Q24" s="10" t="s">
        <v>14</v>
      </c>
      <c r="R24" s="10" t="s">
        <v>14</v>
      </c>
      <c r="S24" s="10" t="s">
        <v>14</v>
      </c>
      <c r="T24" s="11" t="s">
        <v>12</v>
      </c>
    </row>
    <row r="25" spans="2:20" s="3" customFormat="1" ht="12.75">
      <c r="B25" s="5" t="s">
        <v>6</v>
      </c>
      <c r="C25" s="5" t="s">
        <v>7</v>
      </c>
      <c r="D25" s="6" t="s">
        <v>8</v>
      </c>
      <c r="E25" s="5"/>
      <c r="F25" s="17" t="s">
        <v>13</v>
      </c>
      <c r="G25" s="17" t="s">
        <v>13</v>
      </c>
      <c r="H25" s="17" t="s">
        <v>13</v>
      </c>
      <c r="I25" s="18" t="s">
        <v>13</v>
      </c>
      <c r="J25" s="15"/>
      <c r="K25" s="15"/>
      <c r="M25" s="5" t="s">
        <v>6</v>
      </c>
      <c r="N25" s="5" t="s">
        <v>7</v>
      </c>
      <c r="O25" s="6" t="s">
        <v>8</v>
      </c>
      <c r="P25" s="5"/>
      <c r="Q25" s="17" t="s">
        <v>13</v>
      </c>
      <c r="R25" s="17" t="s">
        <v>13</v>
      </c>
      <c r="S25" s="17" t="s">
        <v>13</v>
      </c>
      <c r="T25" s="18" t="s">
        <v>13</v>
      </c>
    </row>
    <row r="26" spans="2:20" s="3" customFormat="1" ht="12.75">
      <c r="B26" s="5"/>
      <c r="C26" s="5"/>
      <c r="D26" s="6"/>
      <c r="E26" s="5"/>
      <c r="F26" s="4"/>
      <c r="G26" s="4"/>
      <c r="H26" s="4"/>
      <c r="I26" s="13"/>
      <c r="M26" s="5"/>
      <c r="N26" s="5"/>
      <c r="O26" s="6"/>
      <c r="P26" s="5"/>
      <c r="Q26" s="4"/>
      <c r="R26" s="4"/>
      <c r="S26" s="4"/>
      <c r="T26" s="13"/>
    </row>
    <row r="27" spans="1:20" ht="12.75">
      <c r="A27">
        <v>1</v>
      </c>
      <c r="B27" s="100" t="s">
        <v>125</v>
      </c>
      <c r="C27" s="60" t="s">
        <v>94</v>
      </c>
      <c r="D27" s="67">
        <v>93</v>
      </c>
      <c r="E27" s="68"/>
      <c r="F27" s="55">
        <v>0</v>
      </c>
      <c r="G27" s="55">
        <v>8.55</v>
      </c>
      <c r="H27" s="55" t="s">
        <v>126</v>
      </c>
      <c r="I27" s="56" t="s">
        <v>127</v>
      </c>
      <c r="L27">
        <v>1</v>
      </c>
      <c r="M27" s="85" t="s">
        <v>120</v>
      </c>
      <c r="N27" s="22" t="s">
        <v>116</v>
      </c>
      <c r="O27" s="23">
        <v>96</v>
      </c>
      <c r="P27" s="7"/>
      <c r="Q27" s="55">
        <v>6.76</v>
      </c>
      <c r="R27" s="55">
        <v>7.08</v>
      </c>
      <c r="S27" s="55">
        <v>6.74</v>
      </c>
      <c r="T27" s="56">
        <v>7.08</v>
      </c>
    </row>
    <row r="28" spans="1:20" ht="12.75">
      <c r="A28">
        <v>2</v>
      </c>
      <c r="B28" s="100" t="s">
        <v>93</v>
      </c>
      <c r="C28" s="60" t="s">
        <v>94</v>
      </c>
      <c r="D28" s="67">
        <v>93</v>
      </c>
      <c r="E28" s="68"/>
      <c r="F28" s="55">
        <v>8.21</v>
      </c>
      <c r="G28" s="55">
        <v>8</v>
      </c>
      <c r="H28" s="55">
        <v>7.17</v>
      </c>
      <c r="I28" s="56">
        <v>8.21</v>
      </c>
      <c r="L28">
        <v>2</v>
      </c>
      <c r="M28" s="85" t="s">
        <v>123</v>
      </c>
      <c r="N28" s="22" t="s">
        <v>116</v>
      </c>
      <c r="O28" s="23">
        <v>96</v>
      </c>
      <c r="Q28" s="55">
        <v>6.49</v>
      </c>
      <c r="R28" s="55">
        <v>6.44</v>
      </c>
      <c r="S28" s="55">
        <v>6.44</v>
      </c>
      <c r="T28" s="56">
        <v>6.49</v>
      </c>
    </row>
    <row r="29" spans="1:20" ht="12.75">
      <c r="A29">
        <v>3</v>
      </c>
      <c r="B29" s="100" t="s">
        <v>107</v>
      </c>
      <c r="C29" s="60" t="s">
        <v>108</v>
      </c>
      <c r="D29" s="67">
        <v>93</v>
      </c>
      <c r="E29" s="69"/>
      <c r="F29" s="55">
        <v>7.5</v>
      </c>
      <c r="G29" s="55">
        <v>7.93</v>
      </c>
      <c r="H29" s="55">
        <v>7.63</v>
      </c>
      <c r="I29" s="56">
        <v>7.93</v>
      </c>
      <c r="L29">
        <v>3</v>
      </c>
      <c r="M29" s="85" t="s">
        <v>121</v>
      </c>
      <c r="N29" s="22" t="s">
        <v>116</v>
      </c>
      <c r="O29" s="23">
        <v>96</v>
      </c>
      <c r="Q29" s="55">
        <v>5.6</v>
      </c>
      <c r="R29" s="55">
        <v>6.4</v>
      </c>
      <c r="S29" s="55">
        <v>5.53</v>
      </c>
      <c r="T29" s="56">
        <v>6.4</v>
      </c>
    </row>
    <row r="30" spans="1:20" ht="12.75">
      <c r="A30">
        <v>4</v>
      </c>
      <c r="B30" s="101" t="s">
        <v>115</v>
      </c>
      <c r="C30" s="60" t="s">
        <v>116</v>
      </c>
      <c r="D30" s="67">
        <v>92</v>
      </c>
      <c r="E30" s="68"/>
      <c r="F30" s="55">
        <v>6.95</v>
      </c>
      <c r="G30" s="55">
        <v>6.73</v>
      </c>
      <c r="H30" s="55">
        <v>7.09</v>
      </c>
      <c r="I30" s="56">
        <v>7.09</v>
      </c>
      <c r="L30">
        <v>4</v>
      </c>
      <c r="M30" s="22" t="s">
        <v>137</v>
      </c>
      <c r="N30" s="22" t="s">
        <v>108</v>
      </c>
      <c r="O30" s="23">
        <v>96</v>
      </c>
      <c r="Q30" s="55">
        <v>5.7</v>
      </c>
      <c r="R30" s="55">
        <v>6.25</v>
      </c>
      <c r="S30" s="55">
        <v>5.77</v>
      </c>
      <c r="T30" s="56">
        <v>6.25</v>
      </c>
    </row>
    <row r="31" spans="1:20" ht="12.75">
      <c r="A31">
        <v>5</v>
      </c>
      <c r="B31" s="101" t="s">
        <v>96</v>
      </c>
      <c r="C31" s="60" t="s">
        <v>94</v>
      </c>
      <c r="D31" s="67">
        <v>93</v>
      </c>
      <c r="E31" s="68"/>
      <c r="F31" s="55">
        <v>6.24</v>
      </c>
      <c r="G31" s="55">
        <v>6.43</v>
      </c>
      <c r="H31" s="55">
        <v>6.49</v>
      </c>
      <c r="I31" s="56">
        <v>6.49</v>
      </c>
      <c r="L31">
        <v>5</v>
      </c>
      <c r="M31" s="86" t="s">
        <v>119</v>
      </c>
      <c r="N31" s="86" t="s">
        <v>116</v>
      </c>
      <c r="O31" s="87">
        <v>97</v>
      </c>
      <c r="P31" s="7"/>
      <c r="Q31" s="88">
        <v>5.98</v>
      </c>
      <c r="R31" s="88">
        <v>5.4</v>
      </c>
      <c r="S31" s="88">
        <v>5.19</v>
      </c>
      <c r="T31" s="89">
        <v>5.98</v>
      </c>
    </row>
    <row r="32" spans="1:20" ht="12.75">
      <c r="A32">
        <v>6</v>
      </c>
      <c r="B32" s="101" t="s">
        <v>117</v>
      </c>
      <c r="C32" s="60" t="s">
        <v>116</v>
      </c>
      <c r="D32" s="67">
        <v>92</v>
      </c>
      <c r="E32" s="68"/>
      <c r="F32" s="55">
        <v>5.14</v>
      </c>
      <c r="G32" s="55">
        <v>5.8</v>
      </c>
      <c r="H32" s="55">
        <v>5.58</v>
      </c>
      <c r="I32" s="56">
        <v>5.8</v>
      </c>
      <c r="L32">
        <v>6</v>
      </c>
      <c r="M32" s="22" t="s">
        <v>76</v>
      </c>
      <c r="N32" s="22" t="s">
        <v>5</v>
      </c>
      <c r="O32" s="23">
        <v>96</v>
      </c>
      <c r="P32" s="93"/>
      <c r="Q32" s="55">
        <v>5.14</v>
      </c>
      <c r="R32" s="55">
        <v>4.39</v>
      </c>
      <c r="S32" s="55">
        <v>5.06</v>
      </c>
      <c r="T32" s="56">
        <v>5.14</v>
      </c>
    </row>
    <row r="33" spans="1:21" ht="12.75">
      <c r="A33">
        <v>7</v>
      </c>
      <c r="B33" s="101" t="s">
        <v>110</v>
      </c>
      <c r="C33" s="60" t="s">
        <v>108</v>
      </c>
      <c r="D33" s="67">
        <v>92</v>
      </c>
      <c r="E33" s="68"/>
      <c r="F33" s="55">
        <v>5.75</v>
      </c>
      <c r="G33" s="55">
        <v>3.05</v>
      </c>
      <c r="H33" s="55">
        <v>4.97</v>
      </c>
      <c r="I33" s="56">
        <v>5.75</v>
      </c>
      <c r="L33" s="90"/>
      <c r="M33" s="91"/>
      <c r="N33" s="91"/>
      <c r="O33" s="57"/>
      <c r="P33" s="90"/>
      <c r="Q33" s="64"/>
      <c r="R33" s="64"/>
      <c r="S33" s="64"/>
      <c r="T33" s="92"/>
      <c r="U33" s="90"/>
    </row>
    <row r="34" spans="1:21" ht="12.75">
      <c r="A34">
        <v>8</v>
      </c>
      <c r="B34" s="101" t="s">
        <v>141</v>
      </c>
      <c r="C34" s="60" t="s">
        <v>108</v>
      </c>
      <c r="D34" s="67">
        <v>93</v>
      </c>
      <c r="E34" s="69"/>
      <c r="F34" s="55">
        <v>4.8</v>
      </c>
      <c r="G34" s="55">
        <v>4.83</v>
      </c>
      <c r="H34" s="55">
        <v>5.27</v>
      </c>
      <c r="I34" s="56">
        <v>5.27</v>
      </c>
      <c r="L34" s="90"/>
      <c r="M34" s="91"/>
      <c r="N34" s="91"/>
      <c r="O34" s="57"/>
      <c r="P34" s="90"/>
      <c r="Q34" s="64"/>
      <c r="R34" s="64"/>
      <c r="S34" s="64"/>
      <c r="T34" s="92"/>
      <c r="U34" s="90"/>
    </row>
    <row r="35" spans="1:21" ht="12.75">
      <c r="A35">
        <v>9</v>
      </c>
      <c r="B35" s="101" t="s">
        <v>138</v>
      </c>
      <c r="C35" s="60" t="s">
        <v>94</v>
      </c>
      <c r="D35" s="67">
        <v>93</v>
      </c>
      <c r="E35" s="68"/>
      <c r="F35" s="55">
        <v>4.42</v>
      </c>
      <c r="G35" s="55">
        <v>4.63</v>
      </c>
      <c r="H35" s="55">
        <v>4.38</v>
      </c>
      <c r="I35" s="56">
        <v>4.63</v>
      </c>
      <c r="L35" s="90"/>
      <c r="M35" s="91"/>
      <c r="N35" s="91"/>
      <c r="O35" s="57"/>
      <c r="P35" s="90"/>
      <c r="Q35" s="64"/>
      <c r="R35" s="64"/>
      <c r="S35" s="64"/>
      <c r="T35" s="92"/>
      <c r="U35" s="90"/>
    </row>
    <row r="36" spans="12:21" ht="12.75"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41" spans="2:20" ht="15.75">
      <c r="B41" s="31" t="s">
        <v>113</v>
      </c>
      <c r="M41" s="31" t="s">
        <v>39</v>
      </c>
      <c r="O41" s="2"/>
      <c r="Q41" s="2"/>
      <c r="R41" s="2"/>
      <c r="S41" s="2"/>
      <c r="T41" s="12"/>
    </row>
    <row r="42" spans="2:20" ht="12.75">
      <c r="B42" s="3"/>
      <c r="F42" s="10" t="s">
        <v>14</v>
      </c>
      <c r="G42" s="10" t="s">
        <v>14</v>
      </c>
      <c r="H42" s="10" t="s">
        <v>14</v>
      </c>
      <c r="I42" s="11" t="s">
        <v>12</v>
      </c>
      <c r="M42" s="3"/>
      <c r="O42" s="2"/>
      <c r="Q42" s="10" t="s">
        <v>14</v>
      </c>
      <c r="R42" s="10" t="s">
        <v>14</v>
      </c>
      <c r="S42" s="10" t="s">
        <v>14</v>
      </c>
      <c r="T42" s="11" t="s">
        <v>12</v>
      </c>
    </row>
    <row r="43" spans="2:20" s="3" customFormat="1" ht="12.75">
      <c r="B43" s="5" t="s">
        <v>6</v>
      </c>
      <c r="C43" s="5" t="s">
        <v>7</v>
      </c>
      <c r="D43" s="6" t="s">
        <v>8</v>
      </c>
      <c r="E43" s="5"/>
      <c r="F43" s="17" t="s">
        <v>13</v>
      </c>
      <c r="G43" s="17" t="s">
        <v>13</v>
      </c>
      <c r="H43" s="17" t="s">
        <v>13</v>
      </c>
      <c r="I43" s="18" t="s">
        <v>13</v>
      </c>
      <c r="J43" s="15"/>
      <c r="K43" s="15"/>
      <c r="M43" s="5" t="s">
        <v>6</v>
      </c>
      <c r="N43" s="5" t="s">
        <v>7</v>
      </c>
      <c r="O43" s="6" t="s">
        <v>8</v>
      </c>
      <c r="P43" s="5"/>
      <c r="Q43" s="17" t="s">
        <v>13</v>
      </c>
      <c r="R43" s="17" t="s">
        <v>13</v>
      </c>
      <c r="S43" s="17" t="s">
        <v>13</v>
      </c>
      <c r="T43" s="18" t="s">
        <v>13</v>
      </c>
    </row>
    <row r="44" spans="2:20" s="3" customFormat="1" ht="12.75">
      <c r="B44" s="5"/>
      <c r="C44" s="5"/>
      <c r="D44" s="6"/>
      <c r="E44" s="5"/>
      <c r="F44" s="4"/>
      <c r="G44" s="4"/>
      <c r="H44" s="4"/>
      <c r="I44" s="13"/>
      <c r="M44" s="5"/>
      <c r="N44" s="5"/>
      <c r="O44" s="6"/>
      <c r="P44" s="5"/>
      <c r="Q44" s="4"/>
      <c r="R44" s="4"/>
      <c r="S44" s="4"/>
      <c r="T44" s="13"/>
    </row>
    <row r="45" spans="1:20" ht="12.75">
      <c r="A45">
        <v>1</v>
      </c>
      <c r="B45" s="85" t="s">
        <v>128</v>
      </c>
      <c r="C45" s="22" t="s">
        <v>94</v>
      </c>
      <c r="D45" s="23">
        <v>95</v>
      </c>
      <c r="E45" s="7"/>
      <c r="F45" s="55">
        <v>7.18</v>
      </c>
      <c r="G45" s="55">
        <v>6.77</v>
      </c>
      <c r="H45" s="55">
        <v>7.4</v>
      </c>
      <c r="I45" s="56">
        <v>7.4</v>
      </c>
      <c r="L45">
        <v>1</v>
      </c>
      <c r="M45" s="85" t="s">
        <v>124</v>
      </c>
      <c r="N45" s="22" t="s">
        <v>116</v>
      </c>
      <c r="O45" s="23">
        <v>98</v>
      </c>
      <c r="P45" s="7"/>
      <c r="Q45" s="55">
        <v>6.73</v>
      </c>
      <c r="R45" s="55">
        <v>6.44</v>
      </c>
      <c r="S45" s="55">
        <v>6.33</v>
      </c>
      <c r="T45" s="56">
        <v>6.73</v>
      </c>
    </row>
    <row r="46" spans="1:20" ht="12.75">
      <c r="A46">
        <v>2</v>
      </c>
      <c r="B46" s="85" t="s">
        <v>118</v>
      </c>
      <c r="C46" s="22" t="s">
        <v>116</v>
      </c>
      <c r="D46" s="23">
        <v>94</v>
      </c>
      <c r="F46" s="55">
        <v>5.48</v>
      </c>
      <c r="G46" s="55">
        <v>5.97</v>
      </c>
      <c r="H46" s="55">
        <v>5.64</v>
      </c>
      <c r="I46" s="56">
        <v>5.97</v>
      </c>
      <c r="L46">
        <v>2</v>
      </c>
      <c r="M46" s="85" t="s">
        <v>122</v>
      </c>
      <c r="N46" s="22" t="s">
        <v>116</v>
      </c>
      <c r="O46" s="23">
        <v>98</v>
      </c>
      <c r="P46" s="7"/>
      <c r="Q46" s="55">
        <v>4.36</v>
      </c>
      <c r="R46" s="55">
        <v>4.68</v>
      </c>
      <c r="S46" s="55">
        <v>4.11</v>
      </c>
      <c r="T46" s="56">
        <v>4.68</v>
      </c>
    </row>
    <row r="47" spans="1:20" ht="12.75">
      <c r="A47">
        <v>3</v>
      </c>
      <c r="B47" s="85" t="s">
        <v>129</v>
      </c>
      <c r="C47" s="22" t="s">
        <v>94</v>
      </c>
      <c r="D47" s="23">
        <v>94</v>
      </c>
      <c r="F47" s="55">
        <v>5.68</v>
      </c>
      <c r="G47" s="55">
        <v>5.52</v>
      </c>
      <c r="H47" s="55">
        <v>5.15</v>
      </c>
      <c r="I47" s="56">
        <v>5.52</v>
      </c>
      <c r="L47">
        <v>3</v>
      </c>
      <c r="M47" s="85" t="s">
        <v>83</v>
      </c>
      <c r="N47" s="22" t="s">
        <v>82</v>
      </c>
      <c r="O47" s="23">
        <v>98</v>
      </c>
      <c r="Q47" s="55">
        <v>4.07</v>
      </c>
      <c r="R47" s="55">
        <v>4.52</v>
      </c>
      <c r="S47" s="55">
        <v>3.89</v>
      </c>
      <c r="T47" s="56">
        <v>4.52</v>
      </c>
    </row>
    <row r="48" spans="1:20" ht="12.75">
      <c r="A48">
        <v>4</v>
      </c>
      <c r="B48" s="22" t="s">
        <v>111</v>
      </c>
      <c r="C48" s="22" t="s">
        <v>108</v>
      </c>
      <c r="D48" s="23">
        <v>94</v>
      </c>
      <c r="F48" s="55">
        <v>5.42</v>
      </c>
      <c r="G48" s="55">
        <v>5.2</v>
      </c>
      <c r="H48" s="55">
        <v>5.32</v>
      </c>
      <c r="I48" s="56">
        <v>5.42</v>
      </c>
      <c r="L48">
        <v>4</v>
      </c>
      <c r="M48" s="22" t="s">
        <v>103</v>
      </c>
      <c r="N48" s="22" t="s">
        <v>5</v>
      </c>
      <c r="O48" s="53" t="s">
        <v>73</v>
      </c>
      <c r="Q48" s="55">
        <v>2.88</v>
      </c>
      <c r="R48" s="55">
        <v>3.81</v>
      </c>
      <c r="S48" s="55">
        <v>4.29</v>
      </c>
      <c r="T48" s="56">
        <v>4.29</v>
      </c>
    </row>
    <row r="49" spans="1:20" ht="12.75">
      <c r="A49">
        <v>5</v>
      </c>
      <c r="B49" s="22" t="s">
        <v>109</v>
      </c>
      <c r="C49" s="22" t="s">
        <v>108</v>
      </c>
      <c r="D49" s="23">
        <v>94</v>
      </c>
      <c r="E49" s="7"/>
      <c r="F49" s="55">
        <v>5.06</v>
      </c>
      <c r="G49" s="55">
        <v>5.22</v>
      </c>
      <c r="H49" s="55">
        <v>5.21</v>
      </c>
      <c r="I49" s="56">
        <v>5.22</v>
      </c>
      <c r="L49">
        <v>5</v>
      </c>
      <c r="M49" s="22" t="s">
        <v>130</v>
      </c>
      <c r="N49" s="22" t="s">
        <v>116</v>
      </c>
      <c r="O49" s="23">
        <v>98</v>
      </c>
      <c r="Q49" s="55">
        <v>3.58</v>
      </c>
      <c r="R49" s="55">
        <v>3.4</v>
      </c>
      <c r="S49" s="55">
        <v>3.93</v>
      </c>
      <c r="T49" s="56">
        <v>3.93</v>
      </c>
    </row>
    <row r="50" spans="2:20" ht="12.75">
      <c r="B50" s="58"/>
      <c r="C50" s="58"/>
      <c r="D50" s="19"/>
      <c r="E50" s="7"/>
      <c r="F50" s="63"/>
      <c r="G50" s="63"/>
      <c r="H50" s="63"/>
      <c r="I50" s="92"/>
      <c r="L50">
        <v>6</v>
      </c>
      <c r="M50" s="94" t="s">
        <v>72</v>
      </c>
      <c r="N50" s="94" t="s">
        <v>5</v>
      </c>
      <c r="O50" s="95">
        <v>99</v>
      </c>
      <c r="Q50" s="96">
        <v>3.71</v>
      </c>
      <c r="R50" s="96">
        <v>3.4</v>
      </c>
      <c r="S50" s="96">
        <v>2.96</v>
      </c>
      <c r="T50" s="56">
        <v>3.71</v>
      </c>
    </row>
    <row r="51" spans="12:20" ht="12.75">
      <c r="L51">
        <v>7</v>
      </c>
      <c r="M51" s="22" t="s">
        <v>85</v>
      </c>
      <c r="N51" s="22" t="s">
        <v>82</v>
      </c>
      <c r="O51" s="53" t="s">
        <v>71</v>
      </c>
      <c r="Q51" s="55">
        <v>3.51</v>
      </c>
      <c r="R51" s="55">
        <v>3.26</v>
      </c>
      <c r="S51" s="55">
        <v>3.54</v>
      </c>
      <c r="T51" s="56">
        <v>3.54</v>
      </c>
    </row>
    <row r="56" ht="34.5" customHeight="1"/>
    <row r="57" spans="1:21" ht="18">
      <c r="A57" s="106" t="s">
        <v>40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21"/>
    </row>
    <row r="58" ht="71.25" customHeight="1"/>
    <row r="59" spans="1:20" s="3" customFormat="1" ht="15.75">
      <c r="A59"/>
      <c r="B59" s="31" t="s">
        <v>114</v>
      </c>
      <c r="C59"/>
      <c r="D59" s="2"/>
      <c r="E59"/>
      <c r="F59" s="2"/>
      <c r="G59" s="2"/>
      <c r="H59" s="2"/>
      <c r="I59" s="12"/>
      <c r="J59"/>
      <c r="K59"/>
      <c r="L59"/>
      <c r="M59" s="31" t="s">
        <v>147</v>
      </c>
      <c r="N59"/>
      <c r="O59" s="2"/>
      <c r="P59"/>
      <c r="Q59" s="2"/>
      <c r="R59" s="2"/>
      <c r="S59" s="2"/>
      <c r="T59" s="12"/>
    </row>
    <row r="60" spans="1:20" s="3" customFormat="1" ht="12.75">
      <c r="A60"/>
      <c r="C60"/>
      <c r="D60" s="2"/>
      <c r="E60"/>
      <c r="F60" s="10" t="s">
        <v>14</v>
      </c>
      <c r="G60" s="10" t="s">
        <v>14</v>
      </c>
      <c r="H60" s="10" t="s">
        <v>14</v>
      </c>
      <c r="I60" s="11" t="s">
        <v>12</v>
      </c>
      <c r="J60"/>
      <c r="K60"/>
      <c r="L60"/>
      <c r="N60"/>
      <c r="O60" s="2"/>
      <c r="P60"/>
      <c r="Q60" s="10" t="s">
        <v>14</v>
      </c>
      <c r="R60" s="10" t="s">
        <v>14</v>
      </c>
      <c r="S60" s="10" t="s">
        <v>14</v>
      </c>
      <c r="T60" s="11" t="s">
        <v>12</v>
      </c>
    </row>
    <row r="61" spans="1:20" ht="12.75">
      <c r="A61" s="3"/>
      <c r="B61" s="5" t="s">
        <v>6</v>
      </c>
      <c r="C61" s="5" t="s">
        <v>7</v>
      </c>
      <c r="D61" s="6" t="s">
        <v>8</v>
      </c>
      <c r="E61" s="5"/>
      <c r="F61" s="17" t="s">
        <v>13</v>
      </c>
      <c r="G61" s="17" t="s">
        <v>13</v>
      </c>
      <c r="H61" s="17" t="s">
        <v>13</v>
      </c>
      <c r="I61" s="18" t="s">
        <v>13</v>
      </c>
      <c r="J61" s="15"/>
      <c r="K61" s="15"/>
      <c r="L61" s="3"/>
      <c r="M61" s="5" t="s">
        <v>6</v>
      </c>
      <c r="N61" s="5" t="s">
        <v>7</v>
      </c>
      <c r="O61" s="6" t="s">
        <v>8</v>
      </c>
      <c r="P61" s="5"/>
      <c r="Q61" s="17" t="s">
        <v>13</v>
      </c>
      <c r="R61" s="17" t="s">
        <v>13</v>
      </c>
      <c r="S61" s="17" t="s">
        <v>13</v>
      </c>
      <c r="T61" s="18" t="s">
        <v>13</v>
      </c>
    </row>
    <row r="62" spans="1:20" ht="12.75">
      <c r="A62" s="3"/>
      <c r="B62" s="5"/>
      <c r="C62" s="5"/>
      <c r="D62" s="6"/>
      <c r="E62" s="5"/>
      <c r="F62" s="4"/>
      <c r="G62" s="4"/>
      <c r="H62" s="4"/>
      <c r="I62" s="13"/>
      <c r="J62" s="3"/>
      <c r="K62" s="3"/>
      <c r="L62" s="3"/>
      <c r="M62" s="5"/>
      <c r="N62" s="5"/>
      <c r="O62" s="6"/>
      <c r="P62" s="5"/>
      <c r="Q62" s="4"/>
      <c r="R62" s="4"/>
      <c r="S62" s="4"/>
      <c r="T62" s="13"/>
    </row>
    <row r="63" spans="1:20" ht="12.75">
      <c r="A63">
        <v>1</v>
      </c>
      <c r="B63" s="85" t="s">
        <v>105</v>
      </c>
      <c r="C63" s="22" t="s">
        <v>106</v>
      </c>
      <c r="D63" s="23">
        <v>92</v>
      </c>
      <c r="E63" s="7"/>
      <c r="F63" s="23">
        <v>8.47</v>
      </c>
      <c r="G63" s="23">
        <v>8.23</v>
      </c>
      <c r="H63" s="23">
        <v>8.78</v>
      </c>
      <c r="I63" s="54">
        <v>8.78</v>
      </c>
      <c r="L63">
        <v>1</v>
      </c>
      <c r="M63" s="85" t="s">
        <v>143</v>
      </c>
      <c r="N63" s="22" t="s">
        <v>82</v>
      </c>
      <c r="O63" s="23">
        <v>96</v>
      </c>
      <c r="P63" s="7"/>
      <c r="Q63" s="23">
        <v>6.68</v>
      </c>
      <c r="R63" s="23">
        <v>5.8</v>
      </c>
      <c r="S63" s="23">
        <v>6.54</v>
      </c>
      <c r="T63" s="54">
        <v>6.68</v>
      </c>
    </row>
    <row r="64" spans="1:20" ht="12.75">
      <c r="A64" s="90"/>
      <c r="B64" s="91"/>
      <c r="C64" s="91"/>
      <c r="D64" s="57"/>
      <c r="E64" s="90"/>
      <c r="F64" s="57"/>
      <c r="G64" s="57"/>
      <c r="H64" s="57"/>
      <c r="I64" s="28"/>
      <c r="J64" s="90"/>
      <c r="L64">
        <v>2</v>
      </c>
      <c r="M64" s="85" t="s">
        <v>87</v>
      </c>
      <c r="N64" s="22" t="s">
        <v>82</v>
      </c>
      <c r="O64" s="23">
        <v>96</v>
      </c>
      <c r="P64" s="7"/>
      <c r="Q64" s="23">
        <v>6.05</v>
      </c>
      <c r="R64" s="23">
        <v>6.47</v>
      </c>
      <c r="S64" s="23">
        <v>5.63</v>
      </c>
      <c r="T64" s="54">
        <v>6.47</v>
      </c>
    </row>
    <row r="65" spans="1:20" ht="12.75">
      <c r="A65" s="90"/>
      <c r="B65" s="97"/>
      <c r="C65" s="91"/>
      <c r="D65" s="57"/>
      <c r="E65" s="90"/>
      <c r="F65" s="57"/>
      <c r="G65" s="57"/>
      <c r="H65" s="57"/>
      <c r="I65" s="28"/>
      <c r="J65" s="90"/>
      <c r="L65">
        <v>3</v>
      </c>
      <c r="M65" s="85" t="s">
        <v>86</v>
      </c>
      <c r="N65" s="22" t="s">
        <v>82</v>
      </c>
      <c r="O65" s="23">
        <v>96</v>
      </c>
      <c r="Q65" s="23">
        <v>5.88</v>
      </c>
      <c r="R65" s="23">
        <v>6.24</v>
      </c>
      <c r="S65" s="23">
        <v>6.05</v>
      </c>
      <c r="T65" s="54">
        <v>6.24</v>
      </c>
    </row>
    <row r="66" spans="1:20" ht="12.75">
      <c r="A66" s="90"/>
      <c r="B66" s="91"/>
      <c r="C66" s="91"/>
      <c r="D66" s="57"/>
      <c r="E66" s="90"/>
      <c r="F66" s="57"/>
      <c r="G66" s="57"/>
      <c r="H66" s="57"/>
      <c r="I66" s="28"/>
      <c r="J66" s="90"/>
      <c r="L66">
        <v>4</v>
      </c>
      <c r="M66" s="22" t="s">
        <v>54</v>
      </c>
      <c r="N66" s="22" t="s">
        <v>5</v>
      </c>
      <c r="O66" s="23">
        <v>96</v>
      </c>
      <c r="Q66" s="23">
        <v>4.42</v>
      </c>
      <c r="R66" s="23">
        <v>4.8</v>
      </c>
      <c r="S66" s="23">
        <v>5.04</v>
      </c>
      <c r="T66" s="54">
        <v>5.04</v>
      </c>
    </row>
    <row r="67" spans="1:20" ht="12.75">
      <c r="A67" s="90"/>
      <c r="B67" s="91"/>
      <c r="C67" s="91"/>
      <c r="D67" s="57"/>
      <c r="E67" s="90"/>
      <c r="F67" s="57"/>
      <c r="G67" s="57"/>
      <c r="H67" s="57"/>
      <c r="I67" s="28"/>
      <c r="J67" s="90"/>
      <c r="L67">
        <v>5</v>
      </c>
      <c r="M67" s="22" t="s">
        <v>140</v>
      </c>
      <c r="N67" s="22" t="s">
        <v>5</v>
      </c>
      <c r="O67" s="23">
        <v>96</v>
      </c>
      <c r="Q67" s="23">
        <v>3.79</v>
      </c>
      <c r="R67" s="23">
        <v>3.86</v>
      </c>
      <c r="S67" s="23">
        <v>4.41</v>
      </c>
      <c r="T67" s="54">
        <v>4.41</v>
      </c>
    </row>
    <row r="68" spans="1:20" ht="12.75">
      <c r="A68" s="90"/>
      <c r="B68" s="91"/>
      <c r="C68" s="91"/>
      <c r="D68" s="57"/>
      <c r="E68" s="90"/>
      <c r="F68" s="57"/>
      <c r="G68" s="57"/>
      <c r="H68" s="57"/>
      <c r="I68" s="28"/>
      <c r="J68" s="90"/>
      <c r="L68">
        <v>6</v>
      </c>
      <c r="M68" s="22" t="s">
        <v>144</v>
      </c>
      <c r="N68" s="22" t="s">
        <v>82</v>
      </c>
      <c r="O68" s="23">
        <v>97</v>
      </c>
      <c r="Q68" s="23">
        <v>3.65</v>
      </c>
      <c r="R68" s="23">
        <v>3.68</v>
      </c>
      <c r="S68" s="23">
        <v>3.92</v>
      </c>
      <c r="T68" s="54">
        <v>3.92</v>
      </c>
    </row>
    <row r="69" spans="1:20" ht="12.75">
      <c r="A69" s="90"/>
      <c r="B69" s="91"/>
      <c r="C69" s="91"/>
      <c r="D69" s="57"/>
      <c r="E69" s="90"/>
      <c r="F69" s="57"/>
      <c r="G69" s="57"/>
      <c r="H69" s="57"/>
      <c r="I69" s="28"/>
      <c r="J69" s="90"/>
      <c r="L69">
        <v>7</v>
      </c>
      <c r="M69" s="22" t="s">
        <v>57</v>
      </c>
      <c r="N69" s="22" t="s">
        <v>5</v>
      </c>
      <c r="O69" s="23">
        <v>96</v>
      </c>
      <c r="Q69" s="23">
        <v>3.13</v>
      </c>
      <c r="R69" s="23">
        <v>3.72</v>
      </c>
      <c r="S69" s="23">
        <v>3.55</v>
      </c>
      <c r="T69" s="54">
        <v>3.72</v>
      </c>
    </row>
    <row r="70" spans="1:20" ht="12.75">
      <c r="A70" s="90"/>
      <c r="B70" s="91"/>
      <c r="C70" s="91"/>
      <c r="D70" s="57"/>
      <c r="E70" s="90"/>
      <c r="F70" s="57"/>
      <c r="G70" s="57"/>
      <c r="H70" s="57"/>
      <c r="I70" s="28"/>
      <c r="J70" s="90"/>
      <c r="L70">
        <v>8</v>
      </c>
      <c r="M70" s="22" t="s">
        <v>58</v>
      </c>
      <c r="N70" s="22" t="s">
        <v>5</v>
      </c>
      <c r="O70" s="23">
        <v>97</v>
      </c>
      <c r="Q70" s="23">
        <v>3.38</v>
      </c>
      <c r="R70" s="23">
        <v>2.96</v>
      </c>
      <c r="S70" s="23">
        <v>3.14</v>
      </c>
      <c r="T70" s="54">
        <v>3.38</v>
      </c>
    </row>
    <row r="71" spans="1:10" ht="12.75">
      <c r="A71" s="90"/>
      <c r="B71" s="90"/>
      <c r="C71" s="90"/>
      <c r="D71" s="27"/>
      <c r="E71" s="90"/>
      <c r="F71" s="27"/>
      <c r="G71" s="27"/>
      <c r="H71" s="27"/>
      <c r="I71" s="98"/>
      <c r="J71" s="90"/>
    </row>
    <row r="76" spans="2:20" ht="15.75">
      <c r="B76" s="31" t="s">
        <v>146</v>
      </c>
      <c r="M76" s="31" t="s">
        <v>145</v>
      </c>
      <c r="O76" s="2"/>
      <c r="Q76" s="2"/>
      <c r="R76" s="2"/>
      <c r="S76" s="2"/>
      <c r="T76" s="12"/>
    </row>
    <row r="77" spans="1:20" s="3" customFormat="1" ht="12.75">
      <c r="A77"/>
      <c r="C77"/>
      <c r="D77" s="2"/>
      <c r="E77"/>
      <c r="F77" s="10" t="s">
        <v>14</v>
      </c>
      <c r="G77" s="10" t="s">
        <v>14</v>
      </c>
      <c r="H77" s="10" t="s">
        <v>14</v>
      </c>
      <c r="I77" s="11" t="s">
        <v>12</v>
      </c>
      <c r="J77"/>
      <c r="K77"/>
      <c r="L77"/>
      <c r="N77"/>
      <c r="O77" s="2"/>
      <c r="P77"/>
      <c r="Q77" s="10" t="s">
        <v>14</v>
      </c>
      <c r="R77" s="10" t="s">
        <v>14</v>
      </c>
      <c r="S77" s="10" t="s">
        <v>14</v>
      </c>
      <c r="T77" s="11" t="s">
        <v>12</v>
      </c>
    </row>
    <row r="78" spans="2:20" s="3" customFormat="1" ht="12.75">
      <c r="B78" s="5" t="s">
        <v>6</v>
      </c>
      <c r="C78" s="5" t="s">
        <v>7</v>
      </c>
      <c r="D78" s="6" t="s">
        <v>8</v>
      </c>
      <c r="E78" s="5"/>
      <c r="F78" s="17" t="s">
        <v>13</v>
      </c>
      <c r="G78" s="17" t="s">
        <v>13</v>
      </c>
      <c r="H78" s="17" t="s">
        <v>13</v>
      </c>
      <c r="I78" s="18" t="s">
        <v>13</v>
      </c>
      <c r="J78" s="15"/>
      <c r="K78" s="15"/>
      <c r="M78" s="5" t="s">
        <v>6</v>
      </c>
      <c r="N78" s="5" t="s">
        <v>7</v>
      </c>
      <c r="O78" s="6" t="s">
        <v>8</v>
      </c>
      <c r="P78" s="5"/>
      <c r="Q78" s="17" t="s">
        <v>13</v>
      </c>
      <c r="R78" s="17" t="s">
        <v>13</v>
      </c>
      <c r="S78" s="17" t="s">
        <v>13</v>
      </c>
      <c r="T78" s="18" t="s">
        <v>13</v>
      </c>
    </row>
    <row r="79" spans="1:20" ht="12.75">
      <c r="A79" s="3"/>
      <c r="B79" s="5"/>
      <c r="C79" s="5"/>
      <c r="D79" s="6"/>
      <c r="E79" s="5"/>
      <c r="F79" s="4"/>
      <c r="G79" s="4"/>
      <c r="H79" s="4"/>
      <c r="I79" s="13"/>
      <c r="J79" s="3"/>
      <c r="K79" s="3"/>
      <c r="L79" s="3"/>
      <c r="M79" s="5"/>
      <c r="N79" s="5"/>
      <c r="O79" s="6"/>
      <c r="P79" s="5"/>
      <c r="Q79" s="4"/>
      <c r="R79" s="4"/>
      <c r="S79" s="4"/>
      <c r="T79" s="13"/>
    </row>
    <row r="80" spans="1:20" ht="12.75">
      <c r="A80">
        <v>1</v>
      </c>
      <c r="B80" s="85" t="s">
        <v>52</v>
      </c>
      <c r="C80" s="22" t="s">
        <v>5</v>
      </c>
      <c r="D80" s="23">
        <v>94</v>
      </c>
      <c r="E80" s="7"/>
      <c r="F80" s="55">
        <v>5.08</v>
      </c>
      <c r="G80" s="55">
        <v>5.71</v>
      </c>
      <c r="H80" s="55">
        <v>5.61</v>
      </c>
      <c r="I80" s="56">
        <v>5.71</v>
      </c>
      <c r="L80">
        <v>1</v>
      </c>
      <c r="M80" s="85" t="s">
        <v>63</v>
      </c>
      <c r="N80" s="22" t="s">
        <v>5</v>
      </c>
      <c r="O80" s="23">
        <v>99</v>
      </c>
      <c r="P80" s="58"/>
      <c r="Q80" s="55">
        <v>3.23</v>
      </c>
      <c r="R80" s="55">
        <v>3.59</v>
      </c>
      <c r="S80" s="55">
        <v>3.57</v>
      </c>
      <c r="T80" s="56">
        <v>3.59</v>
      </c>
    </row>
    <row r="81" spans="1:20" ht="12.75">
      <c r="A81">
        <v>2</v>
      </c>
      <c r="B81" s="85" t="s">
        <v>55</v>
      </c>
      <c r="C81" s="22" t="s">
        <v>5</v>
      </c>
      <c r="D81" s="23">
        <v>94</v>
      </c>
      <c r="E81" s="7"/>
      <c r="F81" s="55">
        <v>5.5</v>
      </c>
      <c r="G81" s="55">
        <v>5.25</v>
      </c>
      <c r="H81" s="55">
        <v>4.45</v>
      </c>
      <c r="I81" s="56">
        <v>5.5</v>
      </c>
      <c r="L81">
        <v>2</v>
      </c>
      <c r="M81" s="85" t="s">
        <v>64</v>
      </c>
      <c r="N81" s="22" t="s">
        <v>5</v>
      </c>
      <c r="O81" s="23">
        <v>98</v>
      </c>
      <c r="P81" s="58"/>
      <c r="Q81" s="55">
        <v>2.75</v>
      </c>
      <c r="R81" s="55">
        <v>2.32</v>
      </c>
      <c r="S81" s="55">
        <v>2.9</v>
      </c>
      <c r="T81" s="56">
        <v>2.9</v>
      </c>
    </row>
    <row r="82" spans="1:20" ht="12.75">
      <c r="A82">
        <v>3</v>
      </c>
      <c r="B82" s="85" t="s">
        <v>142</v>
      </c>
      <c r="C82" s="22" t="s">
        <v>5</v>
      </c>
      <c r="D82" s="23">
        <v>95</v>
      </c>
      <c r="F82" s="55">
        <v>3.66</v>
      </c>
      <c r="G82" s="55">
        <v>3.77</v>
      </c>
      <c r="H82" s="55">
        <v>4.47</v>
      </c>
      <c r="I82" s="56">
        <v>4.47</v>
      </c>
      <c r="L82">
        <v>3</v>
      </c>
      <c r="M82" s="99" t="s">
        <v>65</v>
      </c>
      <c r="N82" s="86" t="s">
        <v>5</v>
      </c>
      <c r="O82" s="87">
        <v>98</v>
      </c>
      <c r="P82" s="9"/>
      <c r="Q82" s="88">
        <v>2.61</v>
      </c>
      <c r="R82" s="88">
        <v>2.55</v>
      </c>
      <c r="S82" s="88">
        <v>2.72</v>
      </c>
      <c r="T82" s="89">
        <v>2.72</v>
      </c>
    </row>
    <row r="83" spans="1:20" ht="12.75">
      <c r="A83">
        <v>4</v>
      </c>
      <c r="B83" s="22" t="s">
        <v>56</v>
      </c>
      <c r="C83" s="22" t="s">
        <v>5</v>
      </c>
      <c r="D83" s="23">
        <v>94</v>
      </c>
      <c r="F83" s="55">
        <v>3.76</v>
      </c>
      <c r="G83" s="55">
        <v>4.24</v>
      </c>
      <c r="H83" s="55">
        <v>3.9</v>
      </c>
      <c r="I83" s="56">
        <v>4.24</v>
      </c>
      <c r="L83">
        <v>4</v>
      </c>
      <c r="M83" s="22" t="s">
        <v>60</v>
      </c>
      <c r="N83" s="22" t="s">
        <v>5</v>
      </c>
      <c r="O83" s="23">
        <v>99</v>
      </c>
      <c r="P83" s="22"/>
      <c r="Q83" s="55">
        <v>1.77</v>
      </c>
      <c r="R83" s="55">
        <v>2.09</v>
      </c>
      <c r="S83" s="55">
        <v>1.73</v>
      </c>
      <c r="T83" s="56">
        <v>2.09</v>
      </c>
    </row>
    <row r="84" spans="1:22" ht="12.75">
      <c r="A84">
        <v>5</v>
      </c>
      <c r="B84" s="22" t="s">
        <v>53</v>
      </c>
      <c r="C84" s="22" t="s">
        <v>5</v>
      </c>
      <c r="D84" s="23">
        <v>94</v>
      </c>
      <c r="F84" s="55">
        <v>3.32</v>
      </c>
      <c r="G84" s="55">
        <v>3.64</v>
      </c>
      <c r="H84" s="55">
        <v>4.18</v>
      </c>
      <c r="I84" s="56">
        <v>4.18</v>
      </c>
      <c r="K84" s="7"/>
      <c r="L84" s="7"/>
      <c r="M84" s="91"/>
      <c r="N84" s="91"/>
      <c r="O84" s="57"/>
      <c r="P84" s="91"/>
      <c r="Q84" s="64"/>
      <c r="R84" s="64"/>
      <c r="S84" s="64"/>
      <c r="T84" s="92"/>
      <c r="U84" s="90"/>
      <c r="V84" s="7"/>
    </row>
    <row r="85" spans="1:22" ht="12.75">
      <c r="A85">
        <v>6</v>
      </c>
      <c r="B85" s="22" t="s">
        <v>89</v>
      </c>
      <c r="C85" s="22" t="s">
        <v>82</v>
      </c>
      <c r="D85" s="23">
        <v>95</v>
      </c>
      <c r="F85" s="55">
        <v>3.58</v>
      </c>
      <c r="G85" s="55">
        <v>3.78</v>
      </c>
      <c r="H85" s="55">
        <v>3.53</v>
      </c>
      <c r="I85" s="56">
        <v>3.78</v>
      </c>
      <c r="K85" s="7"/>
      <c r="L85" s="7"/>
      <c r="M85" s="91"/>
      <c r="N85" s="91"/>
      <c r="O85" s="57"/>
      <c r="P85" s="91"/>
      <c r="Q85" s="64"/>
      <c r="R85" s="64"/>
      <c r="S85" s="64"/>
      <c r="T85" s="92"/>
      <c r="U85" s="90"/>
      <c r="V85" s="7"/>
    </row>
    <row r="86" spans="11:22" ht="12.75">
      <c r="K86" s="7"/>
      <c r="L86" s="7"/>
      <c r="M86" s="91"/>
      <c r="N86" s="91"/>
      <c r="O86" s="91"/>
      <c r="P86" s="91"/>
      <c r="Q86" s="91"/>
      <c r="R86" s="91"/>
      <c r="S86" s="91"/>
      <c r="T86" s="91"/>
      <c r="U86" s="90"/>
      <c r="V86" s="7"/>
    </row>
    <row r="87" spans="11:22" ht="12.75">
      <c r="K87" s="7"/>
      <c r="L87" s="7"/>
      <c r="M87" s="90"/>
      <c r="N87" s="90"/>
      <c r="O87" s="90"/>
      <c r="P87" s="90"/>
      <c r="Q87" s="90"/>
      <c r="R87" s="90"/>
      <c r="S87" s="90"/>
      <c r="T87" s="90"/>
      <c r="U87" s="90"/>
      <c r="V87" s="7"/>
    </row>
    <row r="88" spans="11:22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</sheetData>
  <mergeCells count="5">
    <mergeCell ref="A57:T57"/>
    <mergeCell ref="A2:T2"/>
    <mergeCell ref="A3:T3"/>
    <mergeCell ref="A4:T4"/>
    <mergeCell ref="A21:T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 Bürgin</dc:creator>
  <cp:keywords/>
  <dc:description/>
  <cp:lastModifiedBy> </cp:lastModifiedBy>
  <cp:lastPrinted>2007-09-12T18:12:04Z</cp:lastPrinted>
  <dcterms:created xsi:type="dcterms:W3CDTF">2007-08-25T13:09:19Z</dcterms:created>
  <dcterms:modified xsi:type="dcterms:W3CDTF">2007-09-12T18:13:01Z</dcterms:modified>
  <cp:category/>
  <cp:version/>
  <cp:contentType/>
  <cp:contentStatus/>
</cp:coreProperties>
</file>